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8" activeTab="0"/>
  </bookViews>
  <sheets>
    <sheet name="כתב כמויות אומדן" sheetId="1" r:id="rId1"/>
  </sheets>
  <definedNames>
    <definedName name="_xlnm._FilterDatabase" localSheetId="0" hidden="1">'כתב כמויות אומדן'!$A$1:$F$62</definedName>
    <definedName name="_xlfn.SINGLE" hidden="1">#NAME?</definedName>
    <definedName name="_xlnm.Print_Area" localSheetId="0">'כתב כמויות אומדן'!$A$1:$F$391</definedName>
  </definedNames>
  <calcPr fullCalcOnLoad="1"/>
</workbook>
</file>

<file path=xl/sharedStrings.xml><?xml version="1.0" encoding="utf-8"?>
<sst xmlns="http://schemas.openxmlformats.org/spreadsheetml/2006/main" count="1217" uniqueCount="734">
  <si>
    <t>תאור</t>
  </si>
  <si>
    <t>כמות</t>
  </si>
  <si>
    <t>סה"כ</t>
  </si>
  <si>
    <t>עבודות עפר</t>
  </si>
  <si>
    <t>הערה</t>
  </si>
  <si>
    <t xml:space="preserve"> מ"ק</t>
  </si>
  <si>
    <t xml:space="preserve"> מ"ר</t>
  </si>
  <si>
    <t>עבודות בטון יצוק באתר</t>
  </si>
  <si>
    <t>מרצפי בטון ב-30 יצוקים על מצע או על הקרקע בעובי 20 ס"מ (המצע נמדד בנפרד)</t>
  </si>
  <si>
    <t>עמודים</t>
  </si>
  <si>
    <t>(לא ישולם בגין חפיפות ,ספסלים ושומרי מרחק)</t>
  </si>
  <si>
    <t xml:space="preserve"> טון</t>
  </si>
  <si>
    <t>פרגולות</t>
  </si>
  <si>
    <t>תכנון ביצוע פרגולות קומפלט מקונסטרוקצית עץ הכוללת קורות ראשיות, משניות ועמודים מסוגים שונים לרבות אימפרגרציה, פירזול, פרטי קצה, מחברים, כל החיבורים, החיזוקים, עיגונים, ברגים, יסוד מבטון לביסוס כולל זיון כנדרש ע"פ תוכניות , פלדה מבוטנת לביסוס עמודים, חיפוי מקורות עץ , הכל קומפ' עד להבאה לשלמות ע"פ תוכניות אדריכלות וקונסטרוקציה .</t>
  </si>
  <si>
    <t>עבודות פיתוח</t>
  </si>
  <si>
    <t>קירות תומכים מבטון ב- 30 מזויין ללא חיפוי אבן -גמר בטון גלוי ,לרבות : חפירה ו/או חציבה לתחתית מצעים ,הידוק שתית קרקע טבעית, בטון רזה 5 ס"מ, יסוד,קיר ,זיון ,מילוי גרנולרי בגב הקיר משני צידיו ,מערכת נקזים , תפרים כל 6 מטר,ביצוע בעיגול או בשיפוע וכל העבודות החומרים הדרושים לצורך ביצוע הקיר בשלמות הכל קומפלט לביצוע מושלם עפ"י פרטים מפרטים, ותוכניות. המדידה לפי מ"ק נטו קיר ויסוד בטון בלבד.</t>
  </si>
  <si>
    <t>מדרגות יצוקות באתר, בטון ב-30 בחתך משולש עד 40/16 ס"מ לרבות משטח בטון משופע בעובי 15 ס"מ, מצע מהודק וזיון הבטון.</t>
  </si>
  <si>
    <t xml:space="preserve"> מטר</t>
  </si>
  <si>
    <t>גדרות בטון</t>
  </si>
  <si>
    <t>קיר גדר מבטון מזויין ב-30 בעובי עד 20 ס"מ ובגובה עד 1.5 מ', המחיר כולל זיון (לפי 60 ק"ג למ"ק), לא כולל יסוד.</t>
  </si>
  <si>
    <t>מ''ר</t>
  </si>
  <si>
    <t>קומפ'</t>
  </si>
  <si>
    <t>מטר</t>
  </si>
  <si>
    <t>ריצוף רחבות באבן טבעית קשה, לפי פרט אדריכלי מסי 4</t>
  </si>
  <si>
    <t>מ"ר</t>
  </si>
  <si>
    <t>יח'</t>
  </si>
  <si>
    <t>סלעים בודדים מפוזרים בשטח ובמגרש למדורה, לפי פרטים 7,14</t>
  </si>
  <si>
    <t>כנ״ל אך ספסל עם משענת לפי פרט 10,11</t>
  </si>
  <si>
    <t>מ"ק</t>
  </si>
  <si>
    <t>יח</t>
  </si>
  <si>
    <t>מ"א</t>
  </si>
  <si>
    <t>קומפלקט</t>
  </si>
  <si>
    <t>צביעת אבן שפה</t>
  </si>
  <si>
    <t>הסדרי תנועה בזמן ביצוע</t>
  </si>
  <si>
    <t>מע"מ 17%</t>
  </si>
  <si>
    <t>מ'</t>
  </si>
  <si>
    <t>צינור שרשורי דו שכבתי בקוטר 75 מ"מ כולל מופות יחודיות לצנרת זו כולל חוטי משיכה 8 מ"מ מניילון כולל כל הנדרש לפי סעיף 08.1.021.</t>
  </si>
  <si>
    <t>חפירה ו/או חציבה של תעלות לכבלים כולל כל הנדרש לפי סעיף 08.1.252 ברוחב 40 ס"מ ועומק 100 ס"מ באמצעות כל כלי מכאני שיידרש לרבות חופר-תעלות או בעבודת יים, בכל סוגי הקרקע.</t>
  </si>
  <si>
    <t>יסוד לעמוד תאורה כולל כל הנדרש לפי סעיף 08.1.360 בגובה 6-7 מ' יצוק מבטון ב- 30 במידות 70/70/80 ס"מ.</t>
  </si>
  <si>
    <t>קומפ</t>
  </si>
  <si>
    <t>פירוק יסוד בטון של עמוד תאורה קיים, הוצאתו והעברתו לאתר איסוף פסולת המאושר ע''י הרשויות המוסמכות, לפי הנחיית המפקח, כולל החזרת פני השטח לקדמותם במילמצע סוג א' מהודק בשכבות לרבות תיקון אספלט ו/או ריצוף.</t>
  </si>
  <si>
    <t>פירוק עמוד תאורה קיים מפלדה בגובה 4-8 מ', כולל זרועות, פנסים וכל מרכיביו, כולל פירוק חיבורי חשמל וכבל ההזנה ובידודם, והעברתו  למקום שיורה המפקח.</t>
  </si>
  <si>
    <t>פירוק פנס מעמוד תאורה קיים כולל פירוק מגש האביזרים, חיבורי החשמל וכבל הזנה מהמגש לפנס והעברתם למקום שיורה המפקח.</t>
  </si>
  <si>
    <t>פירוק כבל קיים המושחל בצנרת תת קרקעית בין עמודי תאורה קיימים, ללא פגיעה בצנרת הקיימת, כולל פירוק חיבורי החשמל ובידודם, והובלת הכבל למחסני הרשות המקות או לכל מקום אחר עד 100 ק"מ ,לפי הנחיית המפקח.</t>
  </si>
  <si>
    <t>עמוד תאורה בחתך קוני עגול עשוי מפלדה כולל כל הנדרש לפי סעיף 08.2.042 באורך 6 מ'.</t>
  </si>
  <si>
    <t>מגש אביזרים לגוף תאורה אחד כולל כל הנדרש לפי סעיף 08.3.036</t>
  </si>
  <si>
    <t>כבלים נחושת</t>
  </si>
  <si>
    <t>כבל מטיפוס N2XY בחתך 5X10 ממ"ר כולל כל הנדרש לפי סעיף 08.3.057 כולל סופיות מפצלות מתכווצות ("כפפות").</t>
  </si>
  <si>
    <t>מוליך הארקה מנחושת גלויה ושזורה בחתך 35 ממ"ר כולל כל הנדרש לפי סעיף 08.3.327</t>
  </si>
  <si>
    <t>אלקטרודת הארקה בקוטר 19 מ"מ ובאורך של 3 מ' תקועה אנכית בקרקע לרבות שוחת בטון טרומית בקוטר 40 ס"מ ובעומק 60 ס"מ כולל כל הנדרש לפי סעיף 08.3.381</t>
  </si>
  <si>
    <t>חיבור קיר תאורת חג כולל בית תקע משוריין IP54 לרבות תוספת מפסק  זרם  חצי אוטמטי דו קוטבי 16 אמפר 10 ק"א בעל מודול אחד על מגש אביזרים וכבל חיבור 3X2.52XY ממ"ר מהמגש ועד לבית תקע לרבות איטום אזור  החיבור ע"י סיליקון למניעת חדירת מי גשם.</t>
  </si>
  <si>
    <t>בדיקה פוטומטרית של התאורה ע"י בודק המאושר ע"י משהב"ש והנפקת  דו"ח על עמידת מתקן התאורה בת.י למאור.</t>
  </si>
  <si>
    <t>בדיקת המתקן החשמלי על ידי מהנדס חשמל בודק מוסמך, כולל תיקון הליקויים במידה ויתגלו עד לקבלת אישור הבודק לתקינות המתקן החשמלי לפי חוק החשמל ובהתאם לנדבמפרט, לרבות מסירת תעודת רישום ובדיקה של המתקן עם תוצאות הבדיקה ואישורו לחיבור המתקן למתח.</t>
  </si>
  <si>
    <t>גוף תאורת כבישים ורחובות לד 20W דוגמת ITALO 1 2M מתוצרת AEC המשווק ע"י ש.מ.יוניברס, או ש"ע מאושר וכולל כל הנדרש לפי סעיף 08.04.018.</t>
  </si>
  <si>
    <t>חיפוי קירות  באבן בעיבוד כדוגמאת הקיים בעובי 3-5 ס"מ, לרבות יציקת בטון אל הקיר הקיים. עובי כולל של החיפוי 7-9 ס"מ. העבודה כוללת 4 קידוחים בכל אבן, חיבור בחוט "נירוסטה" אל רשת מאחורי האבן (רשת הפלדה נמדדת בנפרד בסעיפים 14.050.0400-0410). מחיר יסוד לאבן 120 ש"ח/מ"ר</t>
  </si>
  <si>
    <t>רשת פלדה מגולוונת בקוטר 4.8 מ"מ כל 15/15 ס"מ, לרבות עיגונה</t>
  </si>
  <si>
    <t>פירוק מעקות הולכה או הפרדה להולכי רגל, לרבות מילוי בור היסוד</t>
  </si>
  <si>
    <t>חפירה כללית בשטח לרבות העמסה, הובלה, פיזור, הידוק רגיל ופינוי עודפי חפירה מאתר העבודה, לכמות מעל 5000 מ"ק</t>
  </si>
  <si>
    <t>מעקה הולכי רגל בגובה 1.05 מ' כדוגמאת המעקה הקיים בשטח, עשוי פרופילי או פחי פלדה עם מאחז יד וכבלי פלדה, כולל יסוד וכל האביזרים הנדרשים לביצוע מושלם.</t>
  </si>
  <si>
    <t>מצע בטון רזה ב-20 בעובי 5 ס"מ מתחת למרצפים</t>
  </si>
  <si>
    <t>ריצוף כדוגמאת הקיים בשטח באבנים משתלבות בעובי 6 ס"מ, מלבניות במידות 10/20 ס"מ או רבועיות במידות 20/20 ס"מ, לרבות חול 5 ס"מ (לא כולל מצע), גוון אפור</t>
  </si>
  <si>
    <t>ריצוף באבנים משתלבות בעובי 7 ס"מ, דגם "טרנטו מסותתת" או ש"ע במידות: 10/12.5 ס"מ,לרבות חול 5 ס"מ (לא כולל מצע) בגוונים שונים</t>
  </si>
  <si>
    <t xml:space="preserve">אבן שפה במידות 15/30/100 ס"מ, לרבות יסוד ומשענת בטון, גוון אפור </t>
  </si>
  <si>
    <t>אבן גן במידות 10/20/100 ס"מ לרבות יסוד ומשענת בטון, גוון אפור</t>
  </si>
  <si>
    <t>ברזית מים מקוררים מבטון טרום, בגמר חלק/גרנוליט, ברוחב 90 ס"מ ובגובה 110 ס"מ, עם 2 ברזי לחצן מוגנים אנטי ונדאלי, דגם "סידני", בטון גמר אפור, לרבות יחידת קירור וברזית ניקוז, תוצרת "אקרשטיין" או ש"ע, לרבות ביסוס ושוחת ניקוז</t>
  </si>
  <si>
    <t>חפירה כללית בשטח לרבות העמסה, הובלה, פיזור, הידוק רגיל ופינוי עודפי חפירה מאתר העבודה, לכמות מעל 5000 מ"ק</t>
  </si>
  <si>
    <t>יישור והידוק מבוקר של שתית לכבישים ומדרכות (צורת דרך) עד גובה 20 ס"מ (±)</t>
  </si>
  <si>
    <t>כיסוי עליון של עץ רב שכבתי , לפי פרט אדריכלי מסי 8,9</t>
  </si>
  <si>
    <t>הידוק מבוקר של קרקע יסוד מקורית (הידוק שתית)</t>
  </si>
  <si>
    <t>הספקה והנחת אבן צד מאבן כדוגמאת הקיימת ולפי פרט אדריכלי מס' 2</t>
  </si>
  <si>
    <t>מצע יריעות פוליאתילן בעובי 0.3 מ"מ מתחת לרצפת בטון</t>
  </si>
  <si>
    <t>מאחז יד במדרגות לפי פרט 12 כולל כל האביזרים הנדרשים לביצוע מושלם</t>
  </si>
  <si>
    <t xml:space="preserve">מדרגות אבן גושנית לפי פרט 12, כולל מצע מהודק, יסוד בטון ב-30 וזיון הבטון, גוון האבן באישור האדריכל, מידות (רום ושלח) לפי הפרט והתכניות. כולל אספקת והתקנת פסים נגד החלקה לפי תכנית ואבן סימון לעיוורים לפי המצויין בפרט 12. </t>
  </si>
  <si>
    <t>חיפוי ה"קוביות" מאבן קשה כדוגמת האבנים בקיר, לפי פרט אדריכלי 1a</t>
  </si>
  <si>
    <t>חיבור קו מים חדש מצינור פלדה קוטר "2 לקו קיים מצינור פלדה בכל קוטר, לרבות עבודות חפירה לגילוי הקו הקיים, ניקוז הקו, חיבור לקו הקיים באמצעות ריתוך, מעבר קוטר/זקף/קשת/מופה לריתוך (מצמד), לא כולל הסתעפות, לרבות העבודות והאביזרים הנדרשים לחיבור מושלם, והחזרת המצב לקדמותו</t>
  </si>
  <si>
    <t>צינורות פוליאתילן כדוגמת PE-100 "מריפלקס" SDR-17 או ש"ע למים קרים, קוטר 50 מ"מ, דרג 10, מונחים בקרקע עם כיסוי מינימלי של 80 ס"מ, לרבות עטיפת חול וספחים</t>
  </si>
  <si>
    <t xml:space="preserve">הכנה לחיבור קולרים עם ברז 11/2" </t>
  </si>
  <si>
    <t xml:space="preserve"> מד מים דירתי רב זרמי קוטר "1/2 1 דגם "MS" או ש"ע , ללחץ עבודה של 16 אטמ' עם קטע צינור, רקורד רגיל ורקורד אל חוזר, לרבות שני ברזי סגירה </t>
  </si>
  <si>
    <t>קומפי</t>
  </si>
  <si>
    <t>ניתוק תאורה קיימת בקירות כולל הוצאת הגופים ומסירתם לרשות המקומית .תיקון והשלמה קיר אבן לאחר הוצאת  הגוף ו-או במקום שגוף איננו. השלמה כדוגמ הקיר הקיים</t>
  </si>
  <si>
    <t>פירוק זהיר של פסלי אבן והתקנתם מחדש בפיקוח ואישור אדריכל</t>
  </si>
  <si>
    <t>הגבהה או הנמכת תאי  מים או ביוב עד קוטר 150ס"מ לגובה עד 30 ס"מ, לרבות פירוק והחזרת התקרה והמכסה</t>
  </si>
  <si>
    <t>קוי מים</t>
  </si>
  <si>
    <t>תשתיות חשמל</t>
  </si>
  <si>
    <t>פירוק אבן שפה</t>
  </si>
  <si>
    <t>פירוק אבן גן</t>
  </si>
  <si>
    <t xml:space="preserve">פירוק ריצוף אבנים משתלבות, לרבות מצע חול </t>
  </si>
  <si>
    <t>פירוק תמרור על עמוד אחד לרבות פירוק יסוד</t>
  </si>
  <si>
    <t>התקנה תמרור שפורק מחדש (על עמוד אחד), לרבות יסוד חדש</t>
  </si>
  <si>
    <t>בדיקה וניקוי מערכת ניקוז קיימת,תעלת בטון מאבן,תאי קליטה ועד לצינור ניקוז מרכזי.כולל תיקון חלקי מערכת ,התאמת גבהים לקולטני ניקוז הקיימים בהתאם לצורך עד קבלת מערכת ניקוז מתפעלת</t>
  </si>
  <si>
    <t/>
  </si>
  <si>
    <t>חפירות מובלים ותאי בקרה</t>
  </si>
  <si>
    <t>כל המחירים בכתבי כמויות הנ"ל כוללים אספקה, הובלה, התקנה ואחריות.</t>
  </si>
  <si>
    <t>התאור בכתב הכמויות הוא תמציתי בלבד, ואינו גורע מהמפרט הטכני 08 והמפרט המיוחד למכרז זה.</t>
  </si>
  <si>
    <t>השלמות לכתב הכמיות וכן איפיוני ציוד והסברים מפורטים יותר, ראה פירוט במפרט הטכני הרלוונטי למכרז זה.</t>
  </si>
  <si>
    <t>הקבלן חייב לתמחר את הציוד לפי המצויין במכרז ולא ציוד אחר.</t>
  </si>
  <si>
    <t>מובילים</t>
  </si>
  <si>
    <t>כל הצנרת בחפירה מוכנה כולל חוט משיכה וסרט סימון תקני לפי מפרט 08.</t>
  </si>
  <si>
    <t>למעבר כבלי חשמל קשיחים\כפיפים בכל סוג וקוטר.</t>
  </si>
  <si>
    <t>צנרת שרשורית</t>
  </si>
  <si>
    <t>צינור שרשורי דו שכבתי בקוטר 80 מ"מ כולל מופות יחודיות לצנרת זו כולל חוטוי משיכה 8 מ"מ מניילון.</t>
  </si>
  <si>
    <t>שרוולים</t>
  </si>
  <si>
    <t>שרוול לחצית כביש מצינור פי.וי.סי קשיח קוטר 110 מ"מ בעובי דופן 3.5 מ"מ סימון בר קיימא על קרקעי קצוות השרוול וסרט סימון תקני .</t>
  </si>
  <si>
    <t>שרוול לחצית כביש מצינור פי.וי.סי קשיח קוטר 160 מ"מ בעובי דופן 7.7 מ"מ סימון בר קיימא על קרקעי קצוות השרוול וסרט סימון תקני .</t>
  </si>
  <si>
    <t>תאי בקרה</t>
  </si>
  <si>
    <t>המחיר כולל חפירה/חציבה המכסה מבטון מסוג בינוני קומפלט לפי מפרט 08 סעיף 080282 ולפי פרט ביצוע.</t>
  </si>
  <si>
    <t>תא בקרה לכבלים טרומי קוטר 100 ס"מ בעומק 100 ס"מ, כולל מכסה B125 לפי ת"י 489.</t>
  </si>
  <si>
    <t>תוספת ההפרש שבין מכסה בטון עבור מכסה לתא בקרה עשוי מייצקת וולקן כולל סמל המועצה/העירייה טבוע ביציקה והכיתוב הרלוונטי עלהמכסה לרבות מסגרת מרובעת מייצקת וולקן המכסה B125 לפי ת"י 489 לפי פרט ביצוע , להתקנה במדרכה.</t>
  </si>
  <si>
    <t>חפירות ומילוי</t>
  </si>
  <si>
    <t>המחיר כולל ריפוד וכיסוי חול, מילוי החפירה החזרת השטח לקדמותו וסילוק עודפי אדמה, לא כולל צינור.</t>
  </si>
  <si>
    <t>ביצוע לפי מפרט 08 סעיף 08014,08015.</t>
  </si>
  <si>
    <t>מילוי - לרבות תשלום למעבדה מאושרת בגין ביצוע בדיקות.</t>
  </si>
  <si>
    <t>חפירה ו/או חציבה תעלות כבלים בכלים בעומק 250 ס"מ ורוחב להנחת 4 קנים של 4" קשיח בנקודות הצטלות עם מערכות קריאת אחרות לפי חוק החשמל, כיסוי בחול שכבה לפי פרט, לקבלת צפיפות 0.98% והחזרת המצב לקדמותו כולל הידוק במצאים לפי הנחיית מפקח.</t>
  </si>
  <si>
    <t>חפירה וחציבת תעלות לכבלים ו\או לצינורות תקשורת בכלים או בידיים כולל ריפוד וכיסוי חול שכבה לפי פרט, מילוי וחפירה, הידוק שכבות המצע לפי הנחיות המפקח, החזרת השטח לקדמותו וסילוק עודפי אדמה. התעלה בעומק עד 120 ס"מ ורוחב 40-60 ס"מ.</t>
  </si>
  <si>
    <t>כבלים ומוליכים</t>
  </si>
  <si>
    <t>כבל תת קרקעי טרמופלסטי רגיל או גמיש (XLPE) מסוג N2XY בחתך ---*----- מושחל בצינור מחובר לעמוד או למרכזייה המחיר לא כולל צינור הכבל יסתיים בקצוות במפצלתמתכווצת בחום (כפפה) עם דבק</t>
  </si>
  <si>
    <t>כבל תת קרקעי טרמופלסטי רגיל או גמיש (XLPE) מסוג NA2XY בחתך 4X70 ממ"ר כנ"ל.</t>
  </si>
  <si>
    <t>כבל תת קרקעי טרמופלסטי רגיל או גמיש (XLPE) מסוג N2XY בחתך 5X35 ממ"ר כנ"ל.</t>
  </si>
  <si>
    <t>כבל תת קרקעי טרמופלסטי רגיל או גמיש (XLPE) מסוג N2XY חתך 5X16 ממ"ר כנ"ל הכבל יסתיים בקצוות במפצלת מתכווצת בחום ("כפפה") עם דבק.</t>
  </si>
  <si>
    <t>כבל תת קרקעי טרמופלסטי רגיל או גמיש (XLPE) מסוג N2XY בחתך 5X2.5 ממ"ר כנ"ל.</t>
  </si>
  <si>
    <t>כבל תת קרקעי טרמופלסטי רגיל או גמיש (XLPE) מסוג N2XY בחתך 3X2.5 ממ"ר כנ"ל.</t>
  </si>
  <si>
    <t>הארקה</t>
  </si>
  <si>
    <t>הערות</t>
  </si>
  <si>
    <t>לפי מפרט 08 סעיף 080423.</t>
  </si>
  <si>
    <t>יושחל לבסיס הבטון של העמוד דרך שרוול ע"י קיפולו ללא חיתוכו חיתוכו יחייב חיבור בקדוולד על ידי הקבלן .</t>
  </si>
  <si>
    <t>מוליך נחושת שזור גלוי להארקה 35 ממ"ר מותקן ישירות בקרקע במקביל לצינורות כולל חדירה לעמודים כולל שרוול וחיבור תקני של גידי הארקה החשופים בשיטת CADWELD, בכל חתך גיד כנדרש..</t>
  </si>
  <si>
    <t>אלקטרודת הארקה הכוללת שוחת בטון בקוטר 40 ס"מ בעומק 60 עם מיכסה מביטון B125 לפי ת"י 489. לרבות מוט פלדה מגולוון בקוטר 19 מ"מ בעומק 3 מטר, ומוליך נחושת 50 ממ"ר נחושת לחיבור בין האלקטרודה לבין תייל אפס או הארקה ברשת עילית. (המוליך עם מעטה PVC שחור בחיבור</t>
  </si>
  <si>
    <t>פס השוואת פוטנציאלים עשוי פס נחושת מצופה בדיל, באורך 50 ס"מ עובי 4 מ"מ רוחב 40 מ"מ, עם 8 ברגים להתחברות מוליכי הארקה, קומפלט</t>
  </si>
  <si>
    <t>לוח חשמל</t>
  </si>
  <si>
    <t>תכנון ביצוע מכלול בקר למרכזיית תאורה תוצרת אנלטק ישראל דגם SEAK הכולל בקר תאורה ל 4 ערוצים בפרוטוקול DALI חיבור ל 255 כתובות פנסים בהספקים שונים ,כוללמתאם תקשורת ייעודי 232/485 כולל תוכנה לבקר לתאורת רחובות ,כולל התממשקות ל DRIVER LED בחיבור קווי או PLC, נתוני השעון יאוחסנו בבקר למשך 30 שנה ולא יידרשו כיול, כולל מערכת הפעלה פנימית ומערכת ניטור תקלות, ,כולל תוכנת תפעול ומודם GPRS אינטגרלי לשליטה ממרכז בקר, כולל יציאה קווית 485, כולל חיבור לרב מודד לקריאה מרחוק, כולל 4 יציאות דיסקרטיות להפעלה ישירה למגענים, 2 כניסות אנלוגיות (4-20mA או 0-10 VOLT), כולל 8 כניסות דיגטליות, יציאת IP/TCP , מחולקות לעד 15 קבוצות הפעלה שונות. כולל מערכת משטרי הפעלה, כולל מודם סלולארי GPRS כדוגמת WAVCOM או שווה ערך מאושר לחברת הסלולאר , כולל ספק כח, כולל הפעלת מסכי HMI לדרישת המזמין או המתכנן.</t>
  </si>
  <si>
    <t>מרכזיית תאורה 80*3 אמפר הכוללת ארון וסוקל פלסטיק פוליקארבונט כדוגמת חב' אורלט ארון דגם OR7382 מידות 2/1100/380 סוקל דגם OR9382 תקן DIN הכולל את כל האביזרי החשמל מפסקים אוטומטים, מאז"ים, בוררים, נורות חיווי, שעון אסטרונומי, פוטו צל, שקעי שירות בתא נפרד, רב מודד, פסי צבירה עד 250*3 אמפר כל האביזרים הנלווים להשלמת המרכזיה בשלמותה. כגון: מהדקים, חוטים, שילוט, חיווט וכו' כמפורט בתכניות 20016-09 פרט מרכזיה 80*3 אמפר ובמפרט הטכני, לוח החשמל יבוצע לפי תקן IEC61439.</t>
  </si>
  <si>
    <t>גומחת בטון מקורה עם חלוקה פנימית ל- 2 חלקים עם מחיצות בטון 10 ס"מ עבור מרכזיית חלוקת חשמל, ומרכזיית תקשורת, רוחב מחיצות הפילר 150 ס"מ עבור מרכזיית חלוקה חשמל , 100 ס"מ עבור מרכזיית תקשורת, ו- 80 ס"מ, גובה 150 ס"מ מעל פני האדמה ו- 100 ס"מ מתחת לאדמה (מעל ומתחת לאדמה 250 ס"מ) עומק 50 ס"מ כולל דלת רפפה מברזל מגולוון צבוע לבן ומנעול רטאק.</t>
  </si>
  <si>
    <t>תאורה</t>
  </si>
  <si>
    <t>יסודותכל המחירים כוללים אספקה, הובלה, התקנה ואחריות.</t>
  </si>
  <si>
    <t>חלה חובה על הקבלן להציג תעודת C.O.C מטעם היצרן וחתומה על ידו, על כל משלוח של ציוד כנדרש במפרט הטכני.</t>
  </si>
  <si>
    <t>בדיקה פוטומטרית של התאורה ע"י בודק המאושר ע"י משהב"ש והנפקת דו"ח על עמידת מתקן התאורה בתקן המאור יח' 1 - 3500.</t>
  </si>
  <si>
    <t>כולל הטבעת מספר של מכון התקנים</t>
  </si>
  <si>
    <t>עמוד תאורה קוני ישר מפלדה בעל חתך עגול קוני טבול באבץ חם כולל פלטת יסוד, עם חיזוקים בין פלטה לגוף העמוד, כדוגמת חב' "אור עד" דגם 6 עד ico 1 ודגם MESA1, הכנה 2 תאי אביזרים וכל האביזרים הדרושים להצבת העמוד ולחיבור הזרוע בראשו. העמוד מצינור "6-"4 בגובה 5-10 מטר, לפי תוכנית קומפלט לפי מפרט 08 סעיף 080לרבות שרוול, ופלטת עץ עם ציפוי פלסטיק למספור עמוד, לרבות זרועות העמוד.</t>
  </si>
  <si>
    <t>פירוק עמוד תאורה קיים לרבות גוף תאורה , עמוד התאורה , יסוד העמוד, פינוי לאן שיורה הפיקוח למטמנה מאושרת.</t>
  </si>
  <si>
    <t>עמוד תאורה קוני ישר תקני מפלדה בעל חתך עגול קוני קוטר "6 בגובה 6 מטר, עובי דופן מעל 4.1 מ"מ , כולל צבע לפי בחירת אדריכל נוף, וזיפות ברגים וחלק תחתוןשל העמוד לאחר ההתקנה לפי פרט ביצוע בתכנית 20016 פרט 20016-10-7.</t>
  </si>
  <si>
    <t>זרוע בודד אורך עד 1.5 מטר עבור עמוד תאורה קוני ישר תקני מפלדה בעל חתך עגול קוני קוטר "6 בגובה 6 מטר, עובי דופן מעל 4.1 מ"מ ,לרבות זרוע העמוד, כולל צבעלפי בחירת אדריכל נוף, וזיפות ברגים וחלק תחתון של העמוד לאחר ההתקנה לפי פרט ביצוע בתכנית 20016 פרט 20016-10-7.</t>
  </si>
  <si>
    <t>זרוע כפולה אורך עד 1.5 מטר עבור עמוד תאורה קוני ישר תקני מפלדה בעל חתך עגול קוני קוטר "6 בגובה 6 מטר, עובי דופן מעל 4.1 מ"מ ,לרבות זרוע העמוד, כולל צבע לפי בחירת אדריכל נוף, וזיפות ברגים וחלק תחתון של העמוד לאחר ההתקנה לפי פרט ביצוע בתכנית 20016 פרט 20016-10-7.</t>
  </si>
  <si>
    <t>צביעה</t>
  </si>
  <si>
    <t>צביעה בתנור של עמודי התאורה לרבות זרועות העמוד, מפלדה מגולבנת לעמוד בגובה עד __ מ' בגוון RAL באישור אדריכל או לפי בחירת האדריכל ( הצביעה לאווירה לא ימית) כדוגמת מפרט אפוקל של צביעת פוליאסטר טהור על פלדה מגולבנת, בציעה לפי תקן, ישראלי לצביעה על פלדה מגולוונת לרבות קבלת אחריות ל 5 שנים בכתב על הצביעה</t>
  </si>
  <si>
    <t>צביעה של עמוד בגובה עד 10 מ' לרבות זרועות העמוד, גוון לפי בחירת אדריכל.</t>
  </si>
  <si>
    <t>צביעת יסוד הבטון בשצפים והערוגות בחלק הבולט מעל לקרקע בצבע העמוד או בצבע אחר או זפת. רק באישור הפיקוח בכתב.</t>
  </si>
  <si>
    <t>יסודות לעמודי מאור מכל סוג, לרבות ברגי יסוד והארקת יסוד ושרוולי מעבר כנדרש בפרטי הביצוע.</t>
  </si>
  <si>
    <t>הסעיף כולל תכנון ביצוע ע"ח הקבלן השכרת שרותי קונסטרוקטור מדופלם בעל ניסיון בתכנון יסודות של עמודי מאור כולל יועץ קרקע, את הנתונים על תקן ישראלי יקבלהקבלן מיצרן העמודים דרך מתכנן החשמל.</t>
  </si>
  <si>
    <t>המחיר כולל חפירה וחציבה של הבור, הכנת שרוולי מעבר לפי תוכנית, כולל ברגי יסוד מחוברים ומרותכים הארקת יסוד וכל שאר העבודות והחומרים הדרושים קומפלט. לפימפרט 08 סעיף 08052. לפי פרט ביצוע.</t>
  </si>
  <si>
    <t>יסוד לעמוד תאורה בגובה 6 מ' יצוק מבטון ב30- במידות 80/80/120 ס"מ, כולל הארקת יסוד ברגי יסוד ושרוולי מעבר. רק בהנחיית הפיקוח בכתב, לפי פרט ביצוע בתכנית 20016 פרט 20016-10-9.</t>
  </si>
  <si>
    <t>כל המחירים כוללים אספקה, הובלה, התקנה ואחריות.</t>
  </si>
  <si>
    <t>התאור בכתב הכמויות הוא תמציתי בלבד, ואינו גורע מהמפרט הטכני הכללי למתקני חשמל 08 ת"י 20 והמפרט המיוחד למכרז זה.</t>
  </si>
  <si>
    <t>חלה חובה על הקבלן להציג תעודת משלוח מיצרן/יבואן גופי התאורה מעידים על רכישת גופי תאורה אורגינלים כנדרש במכרז זה תעודת בדיקה של מכון התקנים לגופים המסופקים ותעודת C.O.C ו- C.O.T</t>
  </si>
  <si>
    <t>פנסים לתאורת חוץ</t>
  </si>
  <si>
    <t>מחירי הפנסים / גופי תאורה מכל סוג שהוא כוללים נורה, ציוד הפעלה והצתה מושלם (כולל קבל) מותקן בגוף הפנס וכבל חיבור מתאים ממגש החיבורים ועד לפנס קומפ' לרבות צביעה בגוון לפי בחירת המזמין . מוצרים שווי ערך מחייבים אישור בכתב מהמתכנן / המזמין</t>
  </si>
  <si>
    <t>גוף תאורת רחוב דקורטיבי LED דגם "ICON LED" LED" או "TALON LED" מתוצרת "COOPER LIGHTING", (ע"י אור עד מהנדסים). עם שישה פסי LED של 21 לדים בגוון 3000Kבכל פס. הפנס כולל DRIVER העובד על מתח כניסה אוניברסלי כדוגמת פיליפס, צריכת החשמל הכוללת 100 ואט, עמעום 0-10V כך שניתן להקטין את רמת התאורה ב50% - ע"יכיבוי שלושה פסים בלי לפגוע בפיזור האור, הדריביר היה מקורי של הפנס. כולל מתאם מג"ת לזרוע מקורי.</t>
  </si>
  <si>
    <t>תוספת מחיר לגופי תאורה מבוססי לדים (VENTUS LED",MESA" וכדומה) מכל סוג ובהספק כלשהוא עבור הספקה והתקנת דרייבר אלקטרוני,כולל יציאת תקשורת,כולל כתובת ייעודית DALI.הדרייבר כולל יכולת עמעום לפחות 50%. עד 156W כניסה 240 וולט.</t>
  </si>
  <si>
    <t>תוספת מחיר לגופי תאורה מבוססי לדים (VENTUS LED",MESA" וכדומה) מגביל זרם הנעה לפנסי לד להתקנה בראש מעגל חד פאזי עד 2000W עד 40 מעלות ועד 1300W ב - 75מעלות כדוגמת EN-ICL-R אלנטק</t>
  </si>
  <si>
    <t>מגשים</t>
  </si>
  <si>
    <t>מגש אביזרים עשוי מחומר בלתי מוליך וכבה מאליו עמיד לאש כימקלים וקורוזיה כולל מ"ז חצי אוטומטיים דו קוטבי 6 א' 10 ק"א עם ניתוק אפס (בעל מודול אחד)מיועד ל 1 נורות של 70 - 400 ווט מהדקים בצבעים לפי ת"י כדוגמת (סוג'קסי) או ש"ע מותקנים על פס. ומחווטי</t>
  </si>
  <si>
    <t>מגש אביזרים עשוי מחומר בלתי מוליך וכבה מאליו עמיד לאש כימקלים וקורוזיה כולל 2 מ"ז חצי אוטומטיים דו קוטבי 6 א' 10 ק"א עם ניתוק אפס (בעל מודול אחד)מיועד ל 2 נורות של 70 - 400 ווט מהדקים בצבעים לפי ת"י כדוגמת (סוג'קסי) או ש"ע מותקנים על פס. ומחווטי</t>
  </si>
  <si>
    <t>תוספת מפסק אוטומטי 16*3 אמפר למגש אביזרים עבור פיצול לרחוב פנימי</t>
  </si>
  <si>
    <t>כיסוי פח דקורטיבי לכסוי ברגי היסוד בעמודי מאור בערוגות שצפים, אי תנועה ואשר בסיסם בולט 15 ס"מ מעל פני האדמה הגננית . הכסוי יהיה עגול או מרובע לפיהנחיות אדריכל הנוף וצבע בתנור בצבע העמוד הכסוי חייב לכסות את כל 4 ברגי היסוד כולל גובהם מעל פני היס.</t>
  </si>
  <si>
    <t>ביצוע מחדש של זיפות עג גובה של סיום שרוול הזנד, דהיינו בין 20 ל25- ס"מ.</t>
  </si>
  <si>
    <t>מחזיק דגלים לעמוד תאורה 2 דגלים, לפי מפרט 08 סעיף 080555 מיוצר מאותה מתכת כמו העמוד הכל לפי פרט.</t>
  </si>
  <si>
    <t>חיבור קיר תאורת חג כולל בית תקע משורין לרבות תוספת מפסק זרם חצי אוטמטי דו קוטבי 16 א' 10 ק"א בעל מודול אחד על מגש אביזרים וכבל חיבור 3X2.5 ממ"רמהמגש ועד לבית תקע לרבות איטום אזור החיבור ע"י סיליקון למניעת חדירת מי גשם. - קומפלט</t>
  </si>
  <si>
    <t>חיבור הזנה חשמלית לתחנת אוטובוס מסוג "פוסטר מדיה", לשלטים ו/או תמרורים מאירים (לרבות תמרור ג-7), חדשים ו/או קיימים ו/או מועתקים, כולל העבודות וחומרי העזר לרבות אספקתם והתקנתם, חדירה דרך היסוד, חפירה וחציבה, כסוי והידוק, תיקון הציפויים והחזרת המצב לקדמותו, קומפלט (כבל וצינור נמדדים בנפרד).</t>
  </si>
  <si>
    <t>שונות</t>
  </si>
  <si>
    <t>שעות עבודה של חשמלאי מוסמך ברג' לפי הנחיות מנהל הפרוייקט בכתב בלבד.</t>
  </si>
  <si>
    <t>ש"ע</t>
  </si>
  <si>
    <t>שעות עבודה של חשמלאי עוזר ברג' לפי הנחיות מנהל הפרוייקט בכתב בלבד.</t>
  </si>
  <si>
    <t>בדיקת בודק מוסמך כולל הוצאת דו"ח כתוב על אישור המתקן ועמידתו בחוק החשמל ומתן היתר להכנסת מתח.</t>
  </si>
  <si>
    <t>בדיקת מתקן חשמלי בגודל עד 3X160 אמפר ע"י חברת החשמל או בודק מוסמך, כולל תשלום עבור הבדיקה, תיקון ליקויים ובדיקה חוזרת עד לאישור סופי של המתקן קומפלט,כולל כל התיאומים הדרושים עם חברת החשמל לקבלת חיבור חשמל והגשת תכניות עדות.</t>
  </si>
  <si>
    <t>עבודות אבן</t>
  </si>
  <si>
    <t xml:space="preserve">ריצוף משטחים באבן  </t>
  </si>
  <si>
    <t>ריצוף באבן טבעית "פראית" (בלתי מעובדת או מעובדת למחצה) בעובי 10 ס"מ, בצורה בלתי מלבנית (ציקלופית), המחיר כולל טיט, חפירה, ביסוס וזיון, כיחול לבן בפוגות וסיתות האבן אם ידרש. כולל הידוק שתית ואת כל העבודות לפי הוראות הביצוע שבפרט התכנית האדריכל והקונסטרוקטור. ראה פרט 3 בגיליון הפרטים.</t>
  </si>
  <si>
    <t xml:space="preserve">פיתוח נופי </t>
  </si>
  <si>
    <t>סעיפי ריצוף כוללים את שכבת החול בעובי עד 5 ס''מ. מחיר ריצוף באבן משתלבת בגוון צבעוני אינו כולל צבע לבן.</t>
  </si>
  <si>
    <t>ריצוף משטחים ושבילים</t>
  </si>
  <si>
    <t>משטח בטון ב-30 לשבילים ומדרכות יצוק באתר בעובי 10 ס"מ, לרבות רשת ברזל מרותכת קוטר 8 מ"מ כל 20/20 ס"מ, החלקת פני הבטון ומישקים</t>
  </si>
  <si>
    <t>ריצוף באבנים משתלבות</t>
  </si>
  <si>
    <t xml:space="preserve">אבני שפה וגן, אבני תיחום </t>
  </si>
  <si>
    <t>מסלעות גנניות</t>
  </si>
  <si>
    <t>גינון והשקיה</t>
  </si>
  <si>
    <t>עיבוד הקרקע ואדמת גן</t>
  </si>
  <si>
    <t>אדמה גננית, מותאמת לאדמה המקומית ולאחר בדיקת קרקע לרבות פיזור בשטח - בכמויות גדולות מעל 20 מ"ק, כולל טיוב בקומפוסט מאושר על ידי המפקח ביחס של 150 ליטר למ''ק לפחות.</t>
  </si>
  <si>
    <t>נטיעה והעתקת עצים בתחום האתר</t>
  </si>
  <si>
    <t xml:space="preserve">צנרת השקיה </t>
  </si>
  <si>
    <t>שרוול מצינור פוליאתילן דרג 10 קוטר 75 מ"מ קשיח, לרבות חפירה בעומק כיסוי עד 70 ס"מ והשחלת חוט ניילון, הטמנת השרוול, כיסוי בחול וסגירה.</t>
  </si>
  <si>
    <t>ראשי מערכת</t>
  </si>
  <si>
    <t>ריהוט חוץ, מתקני משחק וכושר</t>
  </si>
  <si>
    <t>ספסלים, שולחנות וביתנים</t>
  </si>
  <si>
    <t>פרגולות ושמשיות</t>
  </si>
  <si>
    <t>גידור</t>
  </si>
  <si>
    <t>גדרות מוסדיות מפרופילי פלדה</t>
  </si>
  <si>
    <t>מעקות לבניה פרטית ורוויה</t>
  </si>
  <si>
    <t>שערים מפרופילי פלדה</t>
  </si>
  <si>
    <t>שערים מרשתות מרותכות</t>
  </si>
  <si>
    <t>עמודי מחסום ביטחוניים</t>
  </si>
  <si>
    <t>עמודי מחסום קבועים בקוטר "8 וגובה 70 ס"מ, מתוכנן לפי תקן נגיפה K4 כדוגמת "קשת מערכות שערים" או ש"ע, לרבות יסוד בטון</t>
  </si>
  <si>
    <t xml:space="preserve">שערים חשמליים ועמודים לקורא כרטיסים </t>
  </si>
  <si>
    <t>סלילת כבישים ורחבות</t>
  </si>
  <si>
    <t>עבודות הכנה ופירוק</t>
  </si>
  <si>
    <t>איסוף, העברה והעמדת סלעים מקומיים מהשטח בגדלים שונים. העבודה תכלול חפירה ואיסוף בשלב עבודות החישוף, אחסנה זמנית, חפירה ו/או חציבה לביסוס הסלע והצבתו בשטח לפי פרט אדריכלי ו/או על פי הוראות המפקח.</t>
  </si>
  <si>
    <t>פירוק תא לאביזרים עד קוטר 60 ס"מ בעומק עד 1.25 מ', לרבות מילוי הבור עם חול או מצע מהודק</t>
  </si>
  <si>
    <t>פירוק מיכל מוטמן כולל חפירה והעתקת המיכל למקום ביישוב כולל חפירה והטמנת המיכל מחדש, בהתאם לדרישות אגף שפ''ה.</t>
  </si>
  <si>
    <t>פירוק ופינוי פינת מחזור הכוללת משטח בטון בעובי עד 8 ס"מ והעתקת מיכלי האיסוף למקום ביישוב, בהתאם לדרישות אגף שפ''ה.</t>
  </si>
  <si>
    <t>פירוק זהיר של מסלעה לשימוש חוזר, לרבות מיון הסלעים ואיחסונם באתר</t>
  </si>
  <si>
    <t>פירוק גדר מפרופלי פלדה או מרשתות פלדה מרותכים, בגובה עד 2 מ'</t>
  </si>
  <si>
    <t>חפירה כללית בשטח לרבות העמסה, הובלה, פיזור, הידוק רגיל ופינוי עודפי חפירה מאתר העבודה לכמות של עד 5000 מ"ק</t>
  </si>
  <si>
    <t>מילוי מובא מחומר נברר (סוג ג'), לרבות פיזור והידוק רגיל</t>
  </si>
  <si>
    <t>מצעים ותשתיות</t>
  </si>
  <si>
    <t>עבודות אספלט</t>
  </si>
  <si>
    <t>ציפוי יסוד באימולסיה ביטומנית בשיעור של 1 ליטר/מ''ר</t>
  </si>
  <si>
    <t>שכבה נושאת עליונה בכבישים מבטון אספלט בעובי 5 ס"מ מתערובת עם אבן דולומיט גודל מקסימלי 19 מ"מ ("1/2), ביטומן 68-10 PG, לרבות פיזור והידוק</t>
  </si>
  <si>
    <t>שכבת תשתית מאספלט אמבי"ט בעובי 8 ס"מ בשכבת אחת מתערובת עם אבן דולומיט גודל מקסימלי 37.5 מ"מ ("1/2), ביטומן 68-10 PG, לרבות פיזור והידוק</t>
  </si>
  <si>
    <t>מעבירי מים (מובל סגור)  ותעלות</t>
  </si>
  <si>
    <t>תמרור ושילוט</t>
  </si>
  <si>
    <t>פקקים מגולוונים קוטר 3'', חיבורים בהברגה</t>
  </si>
  <si>
    <t>תמרור עגול מסוג בין עירוני קוטר 80 ס"מ, זוהר מחזיר אור דרגה 2 H.I (דרגת רב עוצמה) לדרך בין עירונית, מפח אלומיניום בעובי 2.5 מ"מ, לרבות חיבור, ללא עמוד</t>
  </si>
  <si>
    <t>עמוד מגולוון לתמרור או שלט מסוג בין עירוני קוטר "3, כולל יסוד (לפי מפרט כללי נתיבי ישראל 51.31). אורך מינימלי 1.5 מ'</t>
  </si>
  <si>
    <t>צביעה וסימון דרכים</t>
  </si>
  <si>
    <t>צביעת קווים ברוחב 12 ס"מ או 15 ס"מ בצבע לבן מלא/מקווקו</t>
  </si>
  <si>
    <t>צביעת מעברי חצייה (קווים ברוחב 50 ס"מ)</t>
  </si>
  <si>
    <t>צביעת חץ בודד</t>
  </si>
  <si>
    <t>סימון סמל אופניים מתוך תמרור 804</t>
  </si>
  <si>
    <t>קווי מים, ביוב ותיעול</t>
  </si>
  <si>
    <t>צינורות תיעול (ניקוז) מבטון מזוין</t>
  </si>
  <si>
    <t>צינורות מבטון מזוין לפי ת"י 27 סוג 1 עם אטם תיקני על ה"זכר" דרג 5 קוטר 80 ס"מ מונחים בקרקע בעומק מעל 1.75 מ' ועד 2.25 מ', לרבות עבודות חפירה, עטיפת חול ומילוי חוזר</t>
  </si>
  <si>
    <t>עבודות עפר ודרכים</t>
  </si>
  <si>
    <t>עבודות חיפוי אבן</t>
  </si>
  <si>
    <t>עבודות מעקה</t>
  </si>
  <si>
    <t>חפירה ואגרה להטמנת עודפי עפר</t>
  </si>
  <si>
    <t>נגיש- אבן מעבר אי תנועה ללא פאזה לנכים, במידות 23/15/50 ס"מ לרבות יסוד ומשענת בטון, גוון אפור</t>
  </si>
  <si>
    <t>נגיש- אבן שפה מונמכת במעבר חציה לאנשים עם מוגבלות, במידות 20/25/50 ס"מ דגם "חריש", ללא פאזה, לרבות יסוד ומשענת בטון, גוון אפור</t>
  </si>
  <si>
    <t>מעקות הולכה והפרדה למדרכות ושטחים ציבוריים</t>
  </si>
  <si>
    <t>מעקה הפרדה לגנים ציבוריים דגם "זכרון יעקב" או "חיפה" או "תל אביב" או "מעין חרוד" ש"ע בגובה 1.1 מ' מעל פני המדרכה עם מסגרת מברזל שטוח 40/5 מ"מ או צינורות 25-50/2 מ"מ, פינות עגולות ורשת מרותכת במשבצות 50/150/5 מ"מ, עמודים מפרופיל 50/50/2.2 מ"מ או צינורות 50/2 מ"מ כל 2.16-2.0 מ', לרבות כיפות, אביזרי חיבור מגולוונים ויסודות בטון בודדים</t>
  </si>
  <si>
    <t>ניסור אספלט קיים</t>
  </si>
  <si>
    <t>פירוק אבני שפה ופנויין</t>
  </si>
  <si>
    <t>תיקון קטעי ריצוף באבנים משתלבות, לרבות פירוק האבנים הקיימות, השלמת מילוי מצע וחול, ריצוף באבנים משתלבות חדשות שיותאמו לריצוף הקיים (מחיר יסוד לאבן 50 ש"ח/מ"ר) הכל עד גמר מושלם. המחיר הינו לשטח עד 10 מ"ר</t>
  </si>
  <si>
    <t>נגיש- הנמכת מדרכה קיימת מאבנים משתלבות ברוחב מינימלי (נטו) 150 ס"מ ובשיפוע 8% (שיפוע מקסימלי 10%) אורכי בניצב למדרכה עם שני אגפים אלכסוניים בשיפוע עד 8% עם משטח אזהרה ברוחב מינימלי (נטו) 60 ס"מ מאבן סימון עם בליטות, לרבות עבודות הפירוק, הסדרת השיפועים, השלמת מילוי מצע וחול, הידוק, ריצוף באבנים משתלבות חדשות (מחיר יסוד לאבן משתלבת 50 ש"ח/מ"ר ואבן סימון עם בליטות 100 ש"ח/מ"ר), הכל עד גמר מושלם, לפי תקן ישראלי 1918 חלק 2</t>
  </si>
  <si>
    <t>נגיש- תוספת להנמכת מדרכה קיימת (כמפורט בסעיף 51.010.0492) עבור התקנת אבן שפה מונמכת בגוון אפור (מחיר יסוד לאבן 30 ש"ח/מ"א), לפי תקן ישראלי 1918 חלק 2</t>
  </si>
  <si>
    <t>תמרור אזהרה זוהר מחזיר אור מסוג עירוני, דרגה E.G, ללא עמוד</t>
  </si>
  <si>
    <t>עמוד מגולוון קוטר "4 לתמרור מסוג עירוני, כולל יסוד ופקק בחלק העליון</t>
  </si>
  <si>
    <t>צביעת קווי עצירה ברוחב 50 ס"מ</t>
  </si>
  <si>
    <t>חפירה ו/או חציבה כללית בשטח לעומק שאינו עולה על 1 מ' לכמות עד 100 מ"ק</t>
  </si>
  <si>
    <t>הידוק רגיל של שתית (קרקעית חפירה) ו/או פני קרקע טבעיים</t>
  </si>
  <si>
    <t>רצפים ורצפות</t>
  </si>
  <si>
    <t>רצפות בטון תלויות ב-30 (שקיעה "5, חשיפה 2-4) בעובי 15 ס"מ</t>
  </si>
  <si>
    <t>עיבויים במרצפים (ווטות) במידות שונות</t>
  </si>
  <si>
    <t>קיטום פינות בחתך משולש</t>
  </si>
  <si>
    <t>יצוף באבנים משתלבות</t>
  </si>
  <si>
    <t>ריצוף באבנים משתלבות בעובי 6 ס"מ, מלבניות במידות 10/20 ס"מ או רבועיות במידות 20/20 ס"מ, לרבות חול 5 ס"מ (לא כולל מצע), גוון צבעוני - על בסיס מלט אפור</t>
  </si>
  <si>
    <t>בני שפה וגן, אבני תיחום</t>
  </si>
  <si>
    <t>אבן גן במידות 10/20/100 ס"מ לרבות יסוד ומשענת בטון, גוון צבעוני - על בסיס מלט אפור</t>
  </si>
  <si>
    <t>קירות תמך מקרקע משוריינת</t>
  </si>
  <si>
    <t>קירות תמך מסוג "צוקית"</t>
  </si>
  <si>
    <t>קירות תמך מגובה 1 מ' ועד 2 מ' בשיטת קרקע משוריינת בנויים מבלוקי בטון דוגמת "צוקית" (רסטרפלור) במידות 25/60/40 ס"מ או ש"ע לרבות קורת פילוס מבטון במידות 20/60 ס"מ, יציקת עמודונים מבטון ומילוי חללי הבלוקים בחומר גרנולרי (לא כולל עבודות עפר)</t>
  </si>
  <si>
    <t>רצפי בטון</t>
  </si>
  <si>
    <t>חספוס (סרוק) משטחי הבטון כהכנה לציפוי אפוקסי</t>
  </si>
  <si>
    <t>השלמת מסתור אשפה עד גובה 1.9מ' בפח מחורר מגלוון בעובי 1.5 מ"מ, לרבות עמודים מפרופיל 1.5/60/60 מ"מ עם כיפות פלסטיק.קירוי בלוחות PVC תוצרת פלרם או ש"ע</t>
  </si>
  <si>
    <t>חישוף השטח בעובי עד 20 ס"מ</t>
  </si>
  <si>
    <t>ישור שטחים ע"י חפירה ו/או מילוי בגובה עד 20 ס"מ באתר העבודה, לכמות מעל 1000 מ"ר</t>
  </si>
  <si>
    <t>ישור שטחים ע"י חפירה ו/או מילוי בגובה מעל 20 ס"מ ועד 50 ס"מ באתר העבודה</t>
  </si>
  <si>
    <t>חפירת ו/או חציבת תעלות פתוחות</t>
  </si>
  <si>
    <t>הידוק מבוקר של מילוי</t>
  </si>
  <si>
    <t>ייצוב, חיפוי ודיפון תעלות ומדרונות</t>
  </si>
  <si>
    <t>דיפון תעלות/מעברים וייצוב מדרונות ע"י רשתות פלדה מרחבית בגובה 8 ס"מ מסוג "JK" תוצרת חב' "רתם רשתות פלדה בע"מ" או ש"ע עם מילוי בטון ב-20 בעובי 12 ס"מ, בגוון קרקע מקומית, לרבות שומרי מרחק, יריעות הפרדה מניילון בעובי 0.1 מ"מ ועיגון הרשתות לקרקע</t>
  </si>
  <si>
    <t>יסודות בודדים בטון ב-30 (שקיעה "5, חשיפה 2-4) בשטחי חתך שונים עד 0.5 מ"ר.- פרט 8</t>
  </si>
  <si>
    <t>יסודות עוברים בטון ב-30 ברוחב עד 1.5 מ' (שקיעה "5, חשיפה 2-4). פרט 11</t>
  </si>
  <si>
    <t>יסודות בודדים בטון ב-30 (שקיעה "5, חשיפה 2-4) ששטחם מעל 0.5 מ"ר עד 1.5 מ"ר. פרט 1  + פרט 1A</t>
  </si>
  <si>
    <t>עמודים בדלים בטון ב-30 (שקיעה "5, חשיפה 2-4) בחתך 20/20 ס"מ פרטים 1+1A</t>
  </si>
  <si>
    <t>תוספת מחיר עבור גמר פני בטון  סרוק.</t>
  </si>
  <si>
    <t>חיפוי קיר באבן מקומית גובה עד 80 ס"מ ,לפי פרט אדריכלי 1</t>
  </si>
  <si>
    <t>מ''ק</t>
  </si>
  <si>
    <t>שכבה מיישרת ומוחלקת מחומר מקומי בעובי 20ס"מ +הידוק מבוקר</t>
  </si>
  <si>
    <t>פתוח נופי</t>
  </si>
  <si>
    <t>חפירה ו/או חציבה</t>
  </si>
  <si>
    <t>מילוי מובא, מצעים והידוק</t>
  </si>
  <si>
    <t>עודות בטון יצוק באתר</t>
  </si>
  <si>
    <t>פירוק גדר רשת בגובה עד 2 מ' לשימוש חוזר</t>
  </si>
  <si>
    <t>פינוי פסולת (של אחרים) הקיימת באתר - לפני תחילת עבודות הקבלן בשטח. פינוי והובלת הפסולת ע"י מכולה בנפח 12-15 מ"ק למרחק עד 50 ק"מ לאתר מורשה בלבד.  המחיר כולל העמסה ואגרת פינוי. העבודה תבוצע לפי דרישה בלבד</t>
  </si>
  <si>
    <t>צינורות פוליאתילן לרבות אביזרי חיבור דרג 6 קשיח, קוטר 40 מ"מ, לרבות אביזרים, חיבורים והנחה מעל פני הקרקע או בתעלה, כולל  כיסוי.</t>
  </si>
  <si>
    <t>תוספת למילוי מהודק (בהידוק לא מבוקר) עבור הידוק מבוקר</t>
  </si>
  <si>
    <t>צינורות מבטון מזוין לפי ת"י 27 סוג 1 עם אטם תיקני על ה"זכר" דרג 5 קוטר 60 ס"מ מונחים בקרקע בעומק עד 1.25 מ', לרבות עבודות חפירה, עטיפת חול ומילוי חוזר</t>
  </si>
  <si>
    <t>מעבירי מים (מובל סגור) איריים, מבטון מזוין ב-30. המחיר כולל זיון (לפי 60 ק"ג/מ"ק) או זיון ברשת פלדה מרחבית מסוג " JK" או ש"ע</t>
  </si>
  <si>
    <t>מתקני כניסה ויציאה למעבירי מים (מובל סגור) מבטון מזוין. המחיר כולל זיון (לפי 80 ק"ג/מ"ק)</t>
  </si>
  <si>
    <t>מוטות פלדה עגולים ומצולעים בכל הקטרים והאורכים לזיון הבטון. (לא רצפות)</t>
  </si>
  <si>
    <t>יציקת רצפה מבטון ב-30 דרגת חשיפה 3, בעובי 15 ס"מ (חמש דרגות אבן) משופר להחלקה שקיעה "5 עם סיבים פולימריים מבניין מסוג FERRO FORTA או ש"ע בכמות 6 ק"ג ל- 1מ"ק בטון, הסיבים יסופקו ע"י מפעל הבטון , יצוקים על מצע או על הקרקע לרבות , רשתות ומוטות זיון כמתוכנן, ויברציה במרטטים או בסרגלים אורכיים ופילוס , תפרי דמה כל כ 3 מטרים לכל כיוון , תפרים קונסטרוקטיביים כל 20 מטר לפי פרט, ,שלביות העבודה והחומרים ע"פ פרטים מפרט טכני מיוחד ותכניות .</t>
  </si>
  <si>
    <t>יציקת רצפה מבטון ב-30 דרגת חשיפה 3, בעובי 18 ס"מ (חמש דרגות אבן) משופר להחלקה שקיעה "5 עם סיבים פולימריים מבניין מסוג FERRO FORTA או ש"ע בכמות 6 ק"ג ל- 1מ"ק בטון, הסיבים יסופקו ע"י מפעל הבטון , יצוקים על מצע או על הקרקע לרבות ,רשתות ומוטותזיון כמתוכנן, ויברציה במרטטים או בסרגלים אורכיים ופילוס , תפרי דמה כל כ 3 מטרים לכל כיוון , תפרים קונסטרוקטיביים כל 20 מטר לפי פרט, ,שלביות העבודה והחומרים ע"פ פרטים מפרט טכני מיוחד ותכניות .</t>
  </si>
  <si>
    <t>יציקת ריצפה/ קורות סינר מעביר מים אירי ב-30 דרגת חשיפה 3, בעובי 25 ס"מ (חמש דרגות אבן) משופר להחלקה שקיעה "5 עם סיבים פולימריים מבניין מסוג FERRO FORTA או ש"ע בכמות 6 ק"ג ל- 1מ"ק בטון, הסיבים יסופקו ע"י מפעל הבטון יצוקים על מצע או על הקרקע לרבות ,רשתות ומוטות זיון כמתוכנן , ויברציה במרטטים או בסרגלים אורכיים ופילוס , תפרי דמה ע"פ רוחב השביל ,שלביות העבודה והחומרים ע"פ פרטים מפרט טכני מיוחד ותכניות .</t>
  </si>
  <si>
    <t>עיבויים במרצפים (ווטות) במידות שונות כולל מוטות זיון כמתוכנן.</t>
  </si>
  <si>
    <t>קיר אבן דו - פני בגובה 50-60 ס '' מ כולל יסוד בטון ובטון הפלסה . המחיר כולל
חפירה , ביסוס וזיון כיחול לבן בפוגות וסיתות האבן אם ידרש. כולל הידוק
שתית ואת כל העבודות לפי הוראות הביצוע ע '' פ
פרט בתכניות האדריכל והקונסטרוקטור . המדידה לפי מטר אורך הקיר</t>
  </si>
  <si>
    <t>אספקה , הובלה והצבה של סלעים קשים בעלי מראה טבעי מקומי . המחיר כולל חפירה ו / או חציבה לביסוס הסלע והצבתו על פי פרט בתכנית האדריכל ו / או על פי  הוראות המפקח . סלע בנפח 0.8-1.5 מ '' ק</t>
  </si>
  <si>
    <t>אספקה , הובלה והצבה של סלעים קשים בעלי מראה טבעי מקומי . המחיר כולל  חפירה ו / או חציבה לביסוס הסלע והצבתו על פי פרט בתכנית האדריכל ו / או על פי  הוראות המפקח . סלע בנפח 0.4-0.79 מ '' ק</t>
  </si>
  <si>
    <t>העתקה מתחום האתר והצבה של סלעים קיימים . המחיר כולל חפירה ו / או חציבה  לביסוס הסלע והצבתו על פי פרט בתכנית האדריכל ו / או על פי הוראות המפקח .</t>
  </si>
  <si>
    <t>טבעת מצינור 16 מ " מ עם 10 טפטפות .</t>
  </si>
  <si>
    <t>מערכת השקיה הכוללת את כל אביזרי הצנרת והמחברים הדרושים כולל ראש\  מערכת , בקר )מחשב( השקיה הפעלות, ארון הגנה,מנעול, סוקל וכל הנדרש כולל  שרוולים חפירה וסימון על פי הצורך.</t>
  </si>
  <si>
    <t>נטיעת עצים - על פי " הגדרת סטנדרטים לשתילי עצים לגננות ולנוי , משרד החקלאות ופיתוח הכפר , "2016</t>
  </si>
  <si>
    <t>אספקה ונטיעה של צמחים , גודל 4 , מיכל בנפח 3 ליטר , או שקית</t>
  </si>
  <si>
    <t>אספקה ונטיעת עצים גודל 9 - קוטר גזע 63 מ " מ : מדוד 20 ס " מ במעלה הגזע  מהקרקע , גובה מינימלי 3.5 מ ,' מפותח ויפה , מינימום 3 ענפים . ממיכל בנפח 72 ליטר לפחות , או מהקרקע באותו מחיר כולל חפירת בור , שתילה , מילוי חוזר באדמה וקומפוסט ביחס של 20 % ולפחות 3 סמוכות עץ</t>
  </si>
  <si>
    <t>העתקה ושתילה מחדש של עץ בוגר קיים בקוטר גזע מעל 40 ס " מ ובגובה מעל 3 מ ' בתחום הרשות כולל כל ההכנות הנדרשות עפ " י המפרט המצורף</t>
  </si>
  <si>
    <t>ספסל מקורות עץ על פי פרט מס ' 4 בגיליון הפרט</t>
  </si>
  <si>
    <t>כנ''ל אך כולל מסעד יד משני צדי הספסל בהתאם לתקן נגישות ובכפוף לאישור יועץ הנגישות</t>
  </si>
  <si>
    <t>ספסל גן במידות 76/195 ס " מ עם בסיס יצקת ברזל ושלבי עץ מעוצב וצבוע</t>
  </si>
  <si>
    <t>מתקן לקשירת אופניים דג ''לביא'' תוצרת שחם אריכא או ש''ע ואיכות</t>
  </si>
  <si>
    <t>פשפש ברוחב 1.10 מ ' ובגובה 2 מ ' מגולוון וצבוע בתנור , מסגרת ברזלעם מילואת רשת מרותכת כולל צירים חרוטיים נועל עליון ותחתון ומנעול תלייה . מעוגן ומבוטן בקרקע . ראה פרט 8 בגיליון הפרטים</t>
  </si>
  <si>
    <t>גדר סבכה מעוצבת בגובה 2 מ ' מגולוונת וצבועה בתנור לפי פרט מעוגנת על
ראש קיר או יסודות באדמה / רצפת בטון . ראה פרט 7 בגיליון הפרטים</t>
  </si>
  <si>
    <t>פירוק גדר רשת מכל סוג שהוא לרבות פינוי וסילוק</t>
  </si>
  <si>
    <t>פירוק והריסות קירות כובד מבטון לא מזוין והיסודות , לרבות פינוי וסילוק</t>
  </si>
  <si>
    <t>חפירה כללית בשטח לעומק שאינו עולה על 1 מ' לכמות מעל 100 מ"ק ועד 500 מ"ק</t>
  </si>
  <si>
    <t>בטון חשוף, קיטום פינות ומוספים לבטון</t>
  </si>
  <si>
    <t>רהוט חוץ</t>
  </si>
  <si>
    <t>אשפתונים ומסתורי אשפה</t>
  </si>
  <si>
    <t>מסתור אשפה מפח מגולוון בעובי 1.5 מ"מ צבוע בתנור, בגובה 1.4 מ' עם 2 יחידות לוגו לפי שילוב נדרש תוצרת "הדס ריהוט רחוב" או ש"ע, לרבות עמודים מפרופיל 1.5/60/60 מ"מ עם כיפות פלסטי</t>
  </si>
  <si>
    <t>משטחי בטון</t>
  </si>
  <si>
    <t>מספר</t>
  </si>
  <si>
    <t>יח' מידה</t>
  </si>
  <si>
    <t>טיילת מצוק הצין ושביל אופניים</t>
  </si>
  <si>
    <t>שער הזזה קונזולי קל (כנף השער צפה מעל פני הקרקע), באורך עד 6.0 מ' וגובה 2.0 מ', דגם "SK-20" תוצרת "קשת מערכות שערים" או ש"ע. השער נפתח בגרירה ימינה או שמאלה, עשוי ממסגרת ומילוי בסורג פלדה מגולוונת צבועה. השער כולל: מנוע תואם חד פאזי, 2 זוגות עיניים פוטואלקטריות, לוח פיקוד, פנס מהבהב, מקלט, שלט ומערכת בטיחות - סף רגישות. המחיר כולל יסודות, נקודת חשמל ותקשורת ותשתית מתח נמוך</t>
  </si>
  <si>
    <t>פרק 01 נכון לכל המבנים בכתב כמויות זה ומקיף את כל העבודות באתר ההתארגנות בכל שלבי הביצוע</t>
  </si>
  <si>
    <t>01.01.00.0010</t>
  </si>
  <si>
    <t>אתר התארגנות כמפורט במפרט הטכני המיוחד (הסכום המקסימאלי עבור סעיף זה לא יעלה על 150,000 ש"ח) כולל פירוק האתר בתום הביצוע והחזרת מצב בשטח לקדמותו</t>
  </si>
  <si>
    <t>01.03.00.0010</t>
  </si>
  <si>
    <t>01.03.00.0000</t>
  </si>
  <si>
    <t>גידור  זמני</t>
  </si>
  <si>
    <t>01.02.00.0000</t>
  </si>
  <si>
    <t>אתר התארגנות</t>
  </si>
  <si>
    <t>01.01.00.0000</t>
  </si>
  <si>
    <t>גישוש ואיתור תשתיות תת קרקעיות במשך כל תקופת הביצוע כמפורט במפרט הטכני</t>
  </si>
  <si>
    <t>גישוש ואיתור תשתיות תת קרקעיות</t>
  </si>
  <si>
    <t>01.00.00.0010</t>
  </si>
  <si>
    <t>01.04.00.0000</t>
  </si>
  <si>
    <t>01.04.00.0010</t>
  </si>
  <si>
    <t>שבילים חלופיים</t>
  </si>
  <si>
    <t xml:space="preserve">בניה  ואחזקה שבילים חלופיים  ממצע סוג א' בעובי של 15 ס"מ כולל חפירה, הספקת חומר, יישור, הידוק רגיל לנופשים ומטיילים בזמן ביצוע  עבודות, סימון , הכוונה ואבטחה מעברים בטיחותיים על פי הנחיות של ממונה בטיחות </t>
  </si>
  <si>
    <t>מבנה 2 - פיתוח טיילת נחל צין</t>
  </si>
  <si>
    <t xml:space="preserve">עבודות הכנה </t>
  </si>
  <si>
    <t>02.00.00.0000</t>
  </si>
  <si>
    <t>01.00.00.0000</t>
  </si>
  <si>
    <t>01.02.00.0010</t>
  </si>
  <si>
    <t>02.01.00.0000</t>
  </si>
  <si>
    <t>02.01.00.0010</t>
  </si>
  <si>
    <t>02.01.00.0020</t>
  </si>
  <si>
    <t>02.02.00.0000</t>
  </si>
  <si>
    <t>02.02.11.0040</t>
  </si>
  <si>
    <t>מצע בטון רזה ב-20 בעובי 5 ס"מ מתחת למרצפים ויסודות</t>
  </si>
  <si>
    <t>02.02.11.0170</t>
  </si>
  <si>
    <t>02.02.12.0010</t>
  </si>
  <si>
    <t>02.02.12.0020</t>
  </si>
  <si>
    <t>02.02.12.0200</t>
  </si>
  <si>
    <t>02.02.50.0050</t>
  </si>
  <si>
    <t>02.02.50.0220</t>
  </si>
  <si>
    <t>02.02.62.0000</t>
  </si>
  <si>
    <t>02.02.62.0099</t>
  </si>
  <si>
    <t>02.02.98.0000</t>
  </si>
  <si>
    <t>02.02.98.0010</t>
  </si>
  <si>
    <t>02.02.99.0010</t>
  </si>
  <si>
    <t>02.02.99.0020</t>
  </si>
  <si>
    <t>02.20.00.0000</t>
  </si>
  <si>
    <t>02.20.00.0010</t>
  </si>
  <si>
    <t>02.40.00.0000</t>
  </si>
  <si>
    <t>02.40.06.9020</t>
  </si>
  <si>
    <t>02.40.07.9030</t>
  </si>
  <si>
    <t>02.40.06.9030</t>
  </si>
  <si>
    <t>02.40.07.9040</t>
  </si>
  <si>
    <t>02.40.08.9010</t>
  </si>
  <si>
    <t>02.40.08.9020</t>
  </si>
  <si>
    <t>02.40.07.9070</t>
  </si>
  <si>
    <t>02.40.08.9030</t>
  </si>
  <si>
    <t>02.40.08.9040</t>
  </si>
  <si>
    <t>02.40.01.0010</t>
  </si>
  <si>
    <t>02.40.52.0010</t>
  </si>
  <si>
    <t>02.40.70.0000</t>
  </si>
  <si>
    <t>02.40.70.0085</t>
  </si>
  <si>
    <t>02.51.00.0000</t>
  </si>
  <si>
    <t>02.57.00.0000</t>
  </si>
  <si>
    <t>02.44.00.0000</t>
  </si>
  <si>
    <t>02.51.20.0010</t>
  </si>
  <si>
    <t>02.51.20.0070</t>
  </si>
  <si>
    <t>02.51.20.0120</t>
  </si>
  <si>
    <t>02.51.30.0010</t>
  </si>
  <si>
    <t>02.57.01.9999</t>
  </si>
  <si>
    <t>02.57.12.0401</t>
  </si>
  <si>
    <t>02.57.14.0002</t>
  </si>
  <si>
    <t>02.57.25.0009</t>
  </si>
  <si>
    <t>03.00.00.0000</t>
  </si>
  <si>
    <t>03.02.00.0000</t>
  </si>
  <si>
    <t>03.02.11.0040</t>
  </si>
  <si>
    <t>03.02.11.0170</t>
  </si>
  <si>
    <t>03.02.99.0010</t>
  </si>
  <si>
    <t>03.02.99.0020</t>
  </si>
  <si>
    <t>03.02.50.0220</t>
  </si>
  <si>
    <t>03.02.99.0030</t>
  </si>
  <si>
    <t>02.44.50.9999</t>
  </si>
  <si>
    <t>02.42.42.0570</t>
  </si>
  <si>
    <t>02.42.00.0000</t>
  </si>
  <si>
    <t>ריהוט חוץ</t>
  </si>
  <si>
    <t>02.02.99.0030</t>
  </si>
  <si>
    <t>03.14.00.0000</t>
  </si>
  <si>
    <t>03.14.50.0050</t>
  </si>
  <si>
    <t>03.14.50.0410</t>
  </si>
  <si>
    <t>03.44.00.0000</t>
  </si>
  <si>
    <t>03.40.00.0000</t>
  </si>
  <si>
    <t>03.40.06.9020</t>
  </si>
  <si>
    <t>03.40.70.0085</t>
  </si>
  <si>
    <t>03.44.50.9999</t>
  </si>
  <si>
    <t>03.51.00.0000</t>
  </si>
  <si>
    <t>03.51.30.0010</t>
  </si>
  <si>
    <t>03.51.20.0120</t>
  </si>
  <si>
    <t>03.51.20.0010</t>
  </si>
  <si>
    <t>03.51.10.0500</t>
  </si>
  <si>
    <t>03.51.01.9040</t>
  </si>
  <si>
    <t>03.51.01.9010</t>
  </si>
  <si>
    <t>04.00.00.0000</t>
  </si>
  <si>
    <t>04.01.00.0000</t>
  </si>
  <si>
    <t>04.01.00.0010</t>
  </si>
  <si>
    <t>04.01.00.0011</t>
  </si>
  <si>
    <t>04.01.00.0012</t>
  </si>
  <si>
    <t>04.01.00.0013</t>
  </si>
  <si>
    <t>04.01.00.0014</t>
  </si>
  <si>
    <t>04.08.00.0000</t>
  </si>
  <si>
    <t>04.08.01.0102</t>
  </si>
  <si>
    <t>04.08.01.0258</t>
  </si>
  <si>
    <t>04.08.01.0372</t>
  </si>
  <si>
    <t>04.08.01.0456</t>
  </si>
  <si>
    <t>04.08.01.0462</t>
  </si>
  <si>
    <t>04.08.01.0483</t>
  </si>
  <si>
    <t>04.08.01.0486</t>
  </si>
  <si>
    <t>04.08.02.0051</t>
  </si>
  <si>
    <t>04.08.03.0042</t>
  </si>
  <si>
    <t>04.08.03.0054</t>
  </si>
  <si>
    <t>04.08.03.0120</t>
  </si>
  <si>
    <t>04.08.03.0336</t>
  </si>
  <si>
    <t>04.08.03.0387</t>
  </si>
  <si>
    <t>04.08.03.0447</t>
  </si>
  <si>
    <t>04.08.03.0459</t>
  </si>
  <si>
    <t>04.08.03.0465</t>
  </si>
  <si>
    <t>04.08.04.0132</t>
  </si>
  <si>
    <t>04.40.00.0000</t>
  </si>
  <si>
    <t>04.51.00.0000</t>
  </si>
  <si>
    <t>04.40.53.0310</t>
  </si>
  <si>
    <t>04.40.54.0010</t>
  </si>
  <si>
    <t>04.40.53.0800</t>
  </si>
  <si>
    <t>04.40.54.0600</t>
  </si>
  <si>
    <t>04.51.20.0010</t>
  </si>
  <si>
    <t>04.51.20.0130</t>
  </si>
  <si>
    <t>04.51.30.0010</t>
  </si>
  <si>
    <t>04.51.82.0400</t>
  </si>
  <si>
    <t>04.51.99.9999</t>
  </si>
  <si>
    <t>05.00.00.0000</t>
  </si>
  <si>
    <t>05.02.00.0000</t>
  </si>
  <si>
    <t>05.08.00.0000</t>
  </si>
  <si>
    <t>05.08.01.0010</t>
  </si>
  <si>
    <t>05.08.01.0020</t>
  </si>
  <si>
    <t>05.08.01.0030</t>
  </si>
  <si>
    <t>05.08.01.0040</t>
  </si>
  <si>
    <t>עבודות חשמל</t>
  </si>
  <si>
    <t>05.08.01.0000</t>
  </si>
  <si>
    <t>05.08.02.0050</t>
  </si>
  <si>
    <t>05.08.02.0000</t>
  </si>
  <si>
    <t>05.08.02.0010</t>
  </si>
  <si>
    <t>05.08.02.0020</t>
  </si>
  <si>
    <t>05.08.02.0030</t>
  </si>
  <si>
    <t>05.08.02.0040</t>
  </si>
  <si>
    <t>05.08.04.0000</t>
  </si>
  <si>
    <t>05.08.03.0010</t>
  </si>
  <si>
    <t>05.08.03.0020</t>
  </si>
  <si>
    <t>05.08.03.0030</t>
  </si>
  <si>
    <t>05.08.04.0010</t>
  </si>
  <si>
    <t>05.08.04.0020</t>
  </si>
  <si>
    <t>05.08.04.0030</t>
  </si>
  <si>
    <t>05.08.01.0050</t>
  </si>
  <si>
    <t>05.08.01.0060</t>
  </si>
  <si>
    <t>05.08.01.0070</t>
  </si>
  <si>
    <t>05.08.01.0080</t>
  </si>
  <si>
    <t>05.08.01.0090</t>
  </si>
  <si>
    <t>05.08.01.0100</t>
  </si>
  <si>
    <t>05.08.01.0110</t>
  </si>
  <si>
    <t>05.08.01.0120</t>
  </si>
  <si>
    <t>05.08.01.0130</t>
  </si>
  <si>
    <t>05.08.01.0140</t>
  </si>
  <si>
    <t>05.08.01.0150</t>
  </si>
  <si>
    <t>05.08.01.0160</t>
  </si>
  <si>
    <t>05.08.01.0170</t>
  </si>
  <si>
    <t>05.08.01.0180</t>
  </si>
  <si>
    <t>05.08.01.0190</t>
  </si>
  <si>
    <t>05.08.01.0200</t>
  </si>
  <si>
    <t>05.08.01.0210</t>
  </si>
  <si>
    <t>05.08.01.0220</t>
  </si>
  <si>
    <t>05.08.02.0060</t>
  </si>
  <si>
    <t>05.08.02.0070</t>
  </si>
  <si>
    <t>05.08.02.0080</t>
  </si>
  <si>
    <t>05.08.02.0090</t>
  </si>
  <si>
    <t>05.08.02.0100</t>
  </si>
  <si>
    <t>05.08.02.0110</t>
  </si>
  <si>
    <t>05.08.02.0120</t>
  </si>
  <si>
    <t>05.08.02.0130</t>
  </si>
  <si>
    <t>05.08.02.0140</t>
  </si>
  <si>
    <t>05.08.03.0000</t>
  </si>
  <si>
    <t>05.08.04.0040</t>
  </si>
  <si>
    <t>05.08.04.0050</t>
  </si>
  <si>
    <t>05.08.04.0060</t>
  </si>
  <si>
    <t>05.08.04.0070</t>
  </si>
  <si>
    <t>05.08.04.0080</t>
  </si>
  <si>
    <t>05.08.04.0090</t>
  </si>
  <si>
    <t>05.08.04.0100</t>
  </si>
  <si>
    <t>05.08.04.0110</t>
  </si>
  <si>
    <t>05.08.04.0120</t>
  </si>
  <si>
    <t>05.08.04.0130</t>
  </si>
  <si>
    <t>05.08.04.0140</t>
  </si>
  <si>
    <t>05.08.04.0150</t>
  </si>
  <si>
    <t>05.08.04.0160</t>
  </si>
  <si>
    <t>05.08.04.0170</t>
  </si>
  <si>
    <t>05.08.04.0180</t>
  </si>
  <si>
    <t>05.08.04.0190</t>
  </si>
  <si>
    <t>05.08.04.0200</t>
  </si>
  <si>
    <t>05.08.04.0210</t>
  </si>
  <si>
    <t>05.08.04.0220</t>
  </si>
  <si>
    <t>05.08.04.0230</t>
  </si>
  <si>
    <t>05.08.04.0240</t>
  </si>
  <si>
    <t>05.08.04.0250</t>
  </si>
  <si>
    <t>05.08.04.0260</t>
  </si>
  <si>
    <t>05.08.04.0270</t>
  </si>
  <si>
    <t>05.08.04.0280</t>
  </si>
  <si>
    <t>05.08.04.0290</t>
  </si>
  <si>
    <t>05.08.04.0300</t>
  </si>
  <si>
    <t>05.08.04.0310</t>
  </si>
  <si>
    <t>05.08.04.0320</t>
  </si>
  <si>
    <t>05.08.04.0330</t>
  </si>
  <si>
    <t>05.08.04.0340</t>
  </si>
  <si>
    <t>05.08.04.0350</t>
  </si>
  <si>
    <t>05.08.04.0360</t>
  </si>
  <si>
    <t>05.08.04.0370</t>
  </si>
  <si>
    <t>05.08.04.0380</t>
  </si>
  <si>
    <t>05.08.04.0390</t>
  </si>
  <si>
    <t>05.08.06.0000</t>
  </si>
  <si>
    <t>05.08.06.0010</t>
  </si>
  <si>
    <t>05.08.06.0020</t>
  </si>
  <si>
    <t>05.08.06.0030</t>
  </si>
  <si>
    <t>05.08.06.0040</t>
  </si>
  <si>
    <t>05.14.00.0000</t>
  </si>
  <si>
    <t>05.14.80.0000</t>
  </si>
  <si>
    <t>05.14.80.0076</t>
  </si>
  <si>
    <t>05.40.00.0000</t>
  </si>
  <si>
    <t>05.40.00.0010</t>
  </si>
  <si>
    <t>05.40.51.0000</t>
  </si>
  <si>
    <t>05.40.51.0010</t>
  </si>
  <si>
    <t>05.40.53.0000</t>
  </si>
  <si>
    <t>05.40.53.0316</t>
  </si>
  <si>
    <t>05.40.54.0000</t>
  </si>
  <si>
    <t>05.40.80.0000</t>
  </si>
  <si>
    <t>05.40.80.0030</t>
  </si>
  <si>
    <t>05.40.80.0035</t>
  </si>
  <si>
    <t>05.40.80.0040</t>
  </si>
  <si>
    <t>05.41.00.0000</t>
  </si>
  <si>
    <t>05.41.11.0210</t>
  </si>
  <si>
    <t>05.41.11.0000</t>
  </si>
  <si>
    <t>05.41.20.0000</t>
  </si>
  <si>
    <t>05.41.20.0040</t>
  </si>
  <si>
    <t>05.41.20.0190</t>
  </si>
  <si>
    <t>05.41.20.0350</t>
  </si>
  <si>
    <t>05.41.70.0000</t>
  </si>
  <si>
    <t>05.41.70.0160</t>
  </si>
  <si>
    <t>05.41.70.0162</t>
  </si>
  <si>
    <t>05.41.70.0667</t>
  </si>
  <si>
    <t>05.41.100.0000</t>
  </si>
  <si>
    <t>05.41.100.0020</t>
  </si>
  <si>
    <t>05.42.00.0000</t>
  </si>
  <si>
    <t>05.42.20.0000</t>
  </si>
  <si>
    <t>05.42.20.0110</t>
  </si>
  <si>
    <t>05.42.20.0120</t>
  </si>
  <si>
    <t>05.42.20.0130</t>
  </si>
  <si>
    <t>05.42.20.0140</t>
  </si>
  <si>
    <t>05.42.71.0000</t>
  </si>
  <si>
    <t>05.42.71.0009</t>
  </si>
  <si>
    <t>05.44.00.0000</t>
  </si>
  <si>
    <t>05.44.12.0000</t>
  </si>
  <si>
    <t>05.44.12.0008</t>
  </si>
  <si>
    <t>05.44.22.0000</t>
  </si>
  <si>
    <t>05.44.22.0014</t>
  </si>
  <si>
    <t>05.44.31.0000</t>
  </si>
  <si>
    <t>05.44.31.0190</t>
  </si>
  <si>
    <t>05.44.32.0000</t>
  </si>
  <si>
    <t>05.44.32.0010</t>
  </si>
  <si>
    <t>05.44.45.0000</t>
  </si>
  <si>
    <t>05.44.45.0050</t>
  </si>
  <si>
    <t>05.44.50.0000</t>
  </si>
  <si>
    <t>05.44.50.1406</t>
  </si>
  <si>
    <t>05.51.00.0000</t>
  </si>
  <si>
    <t>05.51.10.0000</t>
  </si>
  <si>
    <t>05.51.10.0004</t>
  </si>
  <si>
    <t>05.51.10.0099</t>
  </si>
  <si>
    <t>05.51.10.0204</t>
  </si>
  <si>
    <t>05.51.10.0205</t>
  </si>
  <si>
    <t>05.51.10.0400</t>
  </si>
  <si>
    <t>05.51.10.0475</t>
  </si>
  <si>
    <t>05.51.10.0516</t>
  </si>
  <si>
    <t>05.51.10.0600</t>
  </si>
  <si>
    <t>05.51.10.0610</t>
  </si>
  <si>
    <t>05.51.20.0000</t>
  </si>
  <si>
    <t>05.51.20.0009</t>
  </si>
  <si>
    <t>05.51.20.0102</t>
  </si>
  <si>
    <t>05.51.20.0080</t>
  </si>
  <si>
    <t>05.51.20.0120</t>
  </si>
  <si>
    <t>05.51.30.0000</t>
  </si>
  <si>
    <t>05.51.30.0010</t>
  </si>
  <si>
    <t>05.51.40.0000</t>
  </si>
  <si>
    <t>05.51.40.0011</t>
  </si>
  <si>
    <t>05.51.40.0045</t>
  </si>
  <si>
    <t>05.51.40.0051</t>
  </si>
  <si>
    <t>05.51.63.0000</t>
  </si>
  <si>
    <t>05.51.63.0030</t>
  </si>
  <si>
    <t>05.51.63.0050</t>
  </si>
  <si>
    <t>05.51.81.0000</t>
  </si>
  <si>
    <t>05.51.81.0099</t>
  </si>
  <si>
    <t>05.51.81.1020</t>
  </si>
  <si>
    <t>05.51.81.1410</t>
  </si>
  <si>
    <t>05.51.82.0000</t>
  </si>
  <si>
    <t>05.51.82.0010</t>
  </si>
  <si>
    <t>05.51.82.0210</t>
  </si>
  <si>
    <t>05.51.82.0300</t>
  </si>
  <si>
    <t>05.51.82.0470</t>
  </si>
  <si>
    <t>05.57.00.0000</t>
  </si>
  <si>
    <t>05.57.51.0000</t>
  </si>
  <si>
    <t>05.57.51.0200</t>
  </si>
  <si>
    <t>05.57.51.0272</t>
  </si>
  <si>
    <t>06.00.00.0000</t>
  </si>
  <si>
    <t>06.01.00.0000</t>
  </si>
  <si>
    <t>06.01.00.1110</t>
  </si>
  <si>
    <t>06.40.00.0000</t>
  </si>
  <si>
    <t>06.40.54.0000</t>
  </si>
  <si>
    <t>06.40.54.0032</t>
  </si>
  <si>
    <t>06.44.00.0000</t>
  </si>
  <si>
    <t>06.51.00.0000</t>
  </si>
  <si>
    <t>06.51.10.0000</t>
  </si>
  <si>
    <t>06.51.10.0430</t>
  </si>
  <si>
    <t>06.51.10.0440</t>
  </si>
  <si>
    <t>06.44.21.0050</t>
  </si>
  <si>
    <t>06.44.21.0000</t>
  </si>
  <si>
    <t>06.51.10.0490</t>
  </si>
  <si>
    <t>06.51.10.0492</t>
  </si>
  <si>
    <t>06.51.10.0494</t>
  </si>
  <si>
    <t>06.51.20.0000</t>
  </si>
  <si>
    <t>06.51.20.0120</t>
  </si>
  <si>
    <t>06.51.30.0000</t>
  </si>
  <si>
    <t>06.51.40.0000</t>
  </si>
  <si>
    <t>06.51.30.0008</t>
  </si>
  <si>
    <t>06.51.40.0011</t>
  </si>
  <si>
    <t>06.51.40.0045</t>
  </si>
  <si>
    <t>06.51.40.0051</t>
  </si>
  <si>
    <t>06.51.81.0000</t>
  </si>
  <si>
    <t>06. 51.81.0015</t>
  </si>
  <si>
    <t xml:space="preserve"> 06.51.81.0051</t>
  </si>
  <si>
    <t>06.51.82.0000</t>
  </si>
  <si>
    <t>06.51.82.0210</t>
  </si>
  <si>
    <t>06.51.82.0220</t>
  </si>
  <si>
    <t>07.00.00.0000</t>
  </si>
  <si>
    <t>07.01.00.0000</t>
  </si>
  <si>
    <t>07.01.30.0000</t>
  </si>
  <si>
    <t>07.01.30.1100</t>
  </si>
  <si>
    <t>07.01.50.0000</t>
  </si>
  <si>
    <t>07.01.50.0090</t>
  </si>
  <si>
    <t>07.01.50.0205</t>
  </si>
  <si>
    <t>07.02.00.0000</t>
  </si>
  <si>
    <t>07.02.50.0000</t>
  </si>
  <si>
    <t>07.02.50.0090</t>
  </si>
  <si>
    <t>07.02.50.0220</t>
  </si>
  <si>
    <t>07.02.94.0000</t>
  </si>
  <si>
    <t>06.40.54.0600</t>
  </si>
  <si>
    <t>06.40.54.0163</t>
  </si>
  <si>
    <t>07.40.00.0000</t>
  </si>
  <si>
    <t>07.40.53.0000</t>
  </si>
  <si>
    <t>07.40.53.0310</t>
  </si>
  <si>
    <t>07.02.94.0060</t>
  </si>
  <si>
    <t>07.40.54.0000</t>
  </si>
  <si>
    <t xml:space="preserve">07.40.54.0602 </t>
  </si>
  <si>
    <t>07.42.00.0000</t>
  </si>
  <si>
    <t>07.42.41.0000</t>
  </si>
  <si>
    <t>07.42.41.0300</t>
  </si>
  <si>
    <t>07.43.00.0000</t>
  </si>
  <si>
    <t>07.43.40.0000</t>
  </si>
  <si>
    <t>07.43.40.0020</t>
  </si>
  <si>
    <t>07.50.00.0000</t>
  </si>
  <si>
    <t>07.50.30.0000</t>
  </si>
  <si>
    <t>07.50.30.0045</t>
  </si>
  <si>
    <t>07.99.00.0000</t>
  </si>
  <si>
    <t>מסטור</t>
  </si>
  <si>
    <t>07.99.00.0010</t>
  </si>
  <si>
    <t>08.00.00.0000</t>
  </si>
  <si>
    <t>08.02.00.0000</t>
  </si>
  <si>
    <t>08.02.99.0020</t>
  </si>
  <si>
    <t>08.51.00.0000</t>
  </si>
  <si>
    <t>08.51.10.0000</t>
  </si>
  <si>
    <t>08.51.10.0020</t>
  </si>
  <si>
    <t>08.51.010.030</t>
  </si>
  <si>
    <t>08.51.20.0000</t>
  </si>
  <si>
    <t>08.51.20.0019</t>
  </si>
  <si>
    <t>08.51.20.0020</t>
  </si>
  <si>
    <t>08.51.20.0055</t>
  </si>
  <si>
    <t>08.51.20.0100</t>
  </si>
  <si>
    <t>08.51.20.0200</t>
  </si>
  <si>
    <t>החלפת קרקע  על ידי חומר חרסיתי מסוג  4-2-A בהתאם לדרישות של מפרט ועל פי הערות של מפקח בלבד במקומות,   המצאות  של חוור , כולל חפירה, הספקה ,הובלה, הנחה בשכבות של  15 ס"מ , הידוק במוקר</t>
  </si>
  <si>
    <t>08.51.71.0000</t>
  </si>
  <si>
    <t>08.51.71.0724</t>
  </si>
  <si>
    <t>08.51.71.0500</t>
  </si>
  <si>
    <t>אבן גן במידות 10/20/100 ס"מ לרבות יסוד ומשענת בטון, גוון אפור</t>
  </si>
  <si>
    <t>05.40.54.0600</t>
  </si>
  <si>
    <t>סעיפי אבני שפה וגן כוללים יסוד ומשענת בטון )חגורה סמויה,( תקף גם
לאבנים קשתיות.</t>
  </si>
  <si>
    <t>05.40.54.0010</t>
  </si>
  <si>
    <t>05.02.01.0030</t>
  </si>
  <si>
    <t>05.02.01.0000</t>
  </si>
  <si>
    <t>קירות תומכים - כובד</t>
  </si>
  <si>
    <t>ריצוף באבנים משתלבות בעובי 6 ס"מ, בגמר מחוספס צבע מסוג מלבנית,
,10/20 20/20 תוצרת אקרשטיין או שו"ע לפי תכנית .כדוגמת הקיים בשטח.</t>
  </si>
  <si>
    <t>05.41.70.0010</t>
  </si>
  <si>
    <t xml:space="preserve">
צנרת השקיה מחירי הצנרת כוללים גם חפירה וכיסוי מחירי הצנרת כוללים את
כל החיבורים והאביזרים הנדרשים לביצוע העבודה, מחברים, מחברי T וכו,'
כל חיבורי הצנרת התת קרקעית ועל קרקעית יהיו במצמד ולא באביזרי שן.</t>
  </si>
  <si>
    <t>פרגולה בגודל 180 מ''ר , בנויה עמודי בטון מחופים אבן טבעית, קורות עץ צבוע ומשומן, קירוי באמצעות פרופילי פלדה. בהתאם לפרט 10 אדריכלי</t>
  </si>
  <si>
    <t xml:space="preserve"> מעקה בטיחות ממתכת פלדה מגולוונת וצבועה בתנור גובה 110 ס " מ עד 120 ס " מ , כולל עיגון וביטון לקרקע או לקירות . ראה פרט 6 בגיליון הפרטים</t>
  </si>
  <si>
    <t>שער דו כנפי ברוחב 3 מטר ובגובה 2 מ ' מגולוון וצבוע בתנור ,
מסגרת ברזל עם מילואת רשת מרותכת כולל צירים חרוטיים נועל עליון ותחתון ומנעול תלייה . מעוגן ומבוטן בקרקע . ראה פרט 9 בגיליון הפרטים ותכנית קונסטרוקטור</t>
  </si>
  <si>
    <t>הספקה, הובלה והתקנת גדר בטיחות בהתאם להנחיות של מפרט הטכני  והערות  של מפקח ובהתאם לתכנית עבודה,פירוקו לאחר סיום כל שלב ביצוע והתקנה מחדש בשלב ביצוע הבאה ,  ופינוי לאחר השימוש לאתר מורשה.(הסכום המקסימאלי עבור סעיף זה לא יעלה על 150,000 ש"ח)</t>
  </si>
  <si>
    <t>02.02.00.0010</t>
  </si>
  <si>
    <t>יריועת גיאוטכניות מבד לא ארוג במשקל 500 גר/מ"ר לרבות עיגון</t>
  </si>
  <si>
    <t>סה"כ לפני מע"מ</t>
  </si>
  <si>
    <t>סה"כ כולל מע"מ</t>
  </si>
  <si>
    <t>מבנה 1 - התארגנות</t>
  </si>
  <si>
    <t>מבנה 3 - טיילת קיימת - ביצוע שיפוצים וקיר</t>
  </si>
  <si>
    <t xml:space="preserve">מבנה 4 -  שיפוצים - מדרכה קיימת </t>
  </si>
  <si>
    <t>מבנה 5 - טיילת בן גוריון - שביל אופניים</t>
  </si>
  <si>
    <t>מבנה 6 -מעברי חצייה מוגבהים</t>
  </si>
  <si>
    <t>מבנה 7 - מרכז מחזור</t>
  </si>
  <si>
    <t xml:space="preserve">מבנה 8 - עבודות ניקוז  </t>
  </si>
  <si>
    <t xml:space="preserve"> מחיר </t>
  </si>
  <si>
    <t>03.51.40.0010</t>
  </si>
  <si>
    <t xml:space="preserve">מצע סוג א' לרבות פיזור והידוק מבוקר, המצע יסופק ממחצבה מאושרת.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</si>
</sst>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
    <numFmt numFmtId="174" formatCode="_ &quot;₪&quot;\ * #,##0_ ;_ &quot;₪&quot;\ * \-#,##0_ ;_ &quot;₪&quot;\ * &quot;-&quot;??_ ;_ @_ "/>
    <numFmt numFmtId="175" formatCode="_ &quot;₪&quot;\ * #,##0.0_ ;_ &quot;₪&quot;\ * \-#,##0.0_ ;_ &quot;₪&quot;\ * &quot;-&quot;??_ ;_ @_ "/>
    <numFmt numFmtId="176" formatCode="#,###,##0.0"/>
    <numFmt numFmtId="177" formatCode="#,###,##0"/>
    <numFmt numFmtId="178" formatCode="_ [$₪-40D]\ * #,##0.00_ ;_ [$₪-40D]\ * \-#,##0.00_ ;_ [$₪-40D]\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_ [$₪-40D]\ * #,##0.0_ ;_ [$₪-40D]\ * \-#,##0.0_ ;_ [$₪-40D]\ * &quot;-&quot;??_ ;_ @_ "/>
    <numFmt numFmtId="184" formatCode="_ [$₪-40D]\ * #,##0_ ;_ [$₪-40D]\ * \-#,##0_ ;_ [$₪-40D]\ * &quot;-&quot;??_ ;_ @_ "/>
    <numFmt numFmtId="185" formatCode="_(* #,##0.0_);_(* \(#,##0.0\);_(* &quot;-&quot;?_);_(@_)"/>
    <numFmt numFmtId="186" formatCode="_ &quot;₪&quot;\ * #,##0.0_ ;_ &quot;₪&quot;\ * \-#,##0.0_ ;_ &quot;₪&quot;\ * &quot;-&quot;?_ ;_ @_ "/>
    <numFmt numFmtId="187" formatCode="_ * #,##0.0_ ;_ * \-#,##0.0_ ;_ * &quot;-&quot;??_ ;_ @_ "/>
    <numFmt numFmtId="188" formatCode="_ * #,##0_ ;_ * \-#,##0_ ;_ * &quot;-&quot;??_ ;_ @_ "/>
    <numFmt numFmtId="189" formatCode="&quot;₪&quot;\ #,##0.00"/>
    <numFmt numFmtId="190" formatCode="#,##0.0_);\(#,##0.0\)"/>
  </numFmts>
  <fonts count="60">
    <font>
      <sz val="11"/>
      <color theme="1"/>
      <name val="Calibri"/>
      <family val="2"/>
    </font>
    <font>
      <sz val="11"/>
      <color indexed="8"/>
      <name val="Arial"/>
      <family val="2"/>
    </font>
    <font>
      <sz val="8"/>
      <name val="Arial"/>
      <family val="2"/>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1"/>
      <name val="Arial"/>
      <family val="2"/>
    </font>
    <font>
      <b/>
      <sz val="11"/>
      <color indexed="12"/>
      <name val="Arial"/>
      <family val="2"/>
    </font>
    <font>
      <b/>
      <sz val="14"/>
      <color indexed="12"/>
      <name val="Arial"/>
      <family val="2"/>
    </font>
    <font>
      <sz val="11"/>
      <name val="Arial"/>
      <family val="2"/>
    </font>
    <font>
      <b/>
      <sz val="14"/>
      <color indexed="8"/>
      <name val="Arial"/>
      <family val="2"/>
    </font>
    <font>
      <b/>
      <sz val="12"/>
      <color indexed="8"/>
      <name val="Arial"/>
      <family val="2"/>
    </font>
    <font>
      <b/>
      <sz val="12"/>
      <name val="Arial"/>
      <family val="2"/>
    </font>
    <font>
      <sz val="12"/>
      <color indexed="8"/>
      <name val="Arial"/>
      <family val="2"/>
    </font>
    <font>
      <b/>
      <sz val="10"/>
      <color indexed="8"/>
      <name val="Arial"/>
      <family val="2"/>
    </font>
    <font>
      <sz val="12"/>
      <color indexed="12"/>
      <name val="Arial"/>
      <family val="2"/>
    </font>
    <font>
      <sz val="8"/>
      <name val="Tahoma"/>
      <family val="2"/>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1"/>
      <name val="Calibri"/>
      <family val="2"/>
    </font>
    <font>
      <b/>
      <sz val="11"/>
      <color rgb="FF0000FF"/>
      <name val="Calibri"/>
      <family val="2"/>
    </font>
    <font>
      <b/>
      <sz val="14"/>
      <color rgb="FF0000FF"/>
      <name val="Calibri"/>
      <family val="2"/>
    </font>
    <font>
      <sz val="11"/>
      <name val="Calibri"/>
      <family val="2"/>
    </font>
    <font>
      <b/>
      <sz val="14"/>
      <color theme="1"/>
      <name val="Calibri"/>
      <family val="2"/>
    </font>
    <font>
      <b/>
      <sz val="12"/>
      <color theme="1"/>
      <name val="Calibri"/>
      <family val="2"/>
    </font>
    <font>
      <b/>
      <sz val="12"/>
      <name val="Calibri"/>
      <family val="2"/>
    </font>
    <font>
      <sz val="12"/>
      <color theme="1"/>
      <name val="Calibri"/>
      <family val="2"/>
    </font>
    <font>
      <b/>
      <sz val="10"/>
      <color theme="1"/>
      <name val="Calibri"/>
      <family val="2"/>
    </font>
    <font>
      <sz val="12"/>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9">
    <xf numFmtId="0" fontId="0" fillId="0" borderId="0" xfId="0" applyFont="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xf>
    <xf numFmtId="43" fontId="0" fillId="0" borderId="10" xfId="33" applyFont="1" applyFill="1" applyBorder="1" applyAlignment="1">
      <alignment horizontal="center"/>
    </xf>
    <xf numFmtId="0" fontId="44" fillId="0" borderId="10" xfId="0" applyFont="1" applyFill="1" applyBorder="1" applyAlignment="1">
      <alignment wrapText="1"/>
    </xf>
    <xf numFmtId="43" fontId="44" fillId="0" borderId="10" xfId="33" applyFont="1" applyFill="1" applyBorder="1" applyAlignment="1">
      <alignment horizontal="center"/>
    </xf>
    <xf numFmtId="49" fontId="44" fillId="0" borderId="10" xfId="0" applyNumberFormat="1" applyFont="1" applyFill="1" applyBorder="1" applyAlignment="1">
      <alignment horizontal="right"/>
    </xf>
    <xf numFmtId="49" fontId="44" fillId="0" borderId="10" xfId="0" applyNumberFormat="1" applyFont="1" applyFill="1" applyBorder="1" applyAlignment="1">
      <alignment horizontal="right" wrapText="1"/>
    </xf>
    <xf numFmtId="49" fontId="0" fillId="0" borderId="10" xfId="0" applyNumberFormat="1" applyFont="1" applyFill="1" applyBorder="1" applyAlignment="1">
      <alignment horizontal="right"/>
    </xf>
    <xf numFmtId="0" fontId="0" fillId="0" borderId="10" xfId="0" applyNumberFormat="1" applyFont="1" applyFill="1" applyBorder="1" applyAlignment="1">
      <alignment wrapText="1"/>
    </xf>
    <xf numFmtId="0" fontId="0" fillId="0" borderId="10" xfId="0" applyNumberFormat="1" applyFont="1" applyFill="1" applyBorder="1" applyAlignment="1">
      <alignment shrinkToFit="1"/>
    </xf>
    <xf numFmtId="43" fontId="0" fillId="0" borderId="10" xfId="33" applyFont="1" applyFill="1" applyBorder="1" applyAlignment="1">
      <alignment horizontal="right"/>
    </xf>
    <xf numFmtId="49" fontId="50" fillId="0" borderId="10" xfId="0" applyNumberFormat="1" applyFont="1" applyFill="1" applyBorder="1" applyAlignment="1">
      <alignment horizontal="right"/>
    </xf>
    <xf numFmtId="0" fontId="50" fillId="0" borderId="10" xfId="0" applyNumberFormat="1" applyFont="1" applyFill="1" applyBorder="1" applyAlignment="1">
      <alignment wrapText="1" shrinkToFit="1"/>
    </xf>
    <xf numFmtId="0" fontId="51" fillId="0" borderId="10" xfId="0" applyNumberFormat="1" applyFont="1" applyFill="1" applyBorder="1" applyAlignment="1">
      <alignment shrinkToFit="1"/>
    </xf>
    <xf numFmtId="43" fontId="51" fillId="0" borderId="10" xfId="33" applyFont="1" applyFill="1" applyBorder="1" applyAlignment="1">
      <alignment horizontal="right"/>
    </xf>
    <xf numFmtId="0" fontId="52" fillId="0" borderId="10" xfId="0" applyNumberFormat="1" applyFont="1" applyFill="1" applyBorder="1" applyAlignment="1">
      <alignment shrinkToFit="1"/>
    </xf>
    <xf numFmtId="43" fontId="52" fillId="0" borderId="10" xfId="33" applyFont="1" applyFill="1" applyBorder="1" applyAlignment="1">
      <alignment horizontal="right"/>
    </xf>
    <xf numFmtId="49" fontId="53" fillId="0" borderId="10" xfId="0" applyNumberFormat="1" applyFont="1" applyFill="1" applyBorder="1" applyAlignment="1">
      <alignment horizontal="right"/>
    </xf>
    <xf numFmtId="0" fontId="53" fillId="0" borderId="10" xfId="0" applyNumberFormat="1" applyFont="1" applyFill="1" applyBorder="1" applyAlignment="1">
      <alignment wrapText="1"/>
    </xf>
    <xf numFmtId="0" fontId="53" fillId="0" borderId="10" xfId="0" applyNumberFormat="1" applyFont="1" applyFill="1" applyBorder="1" applyAlignment="1">
      <alignment shrinkToFit="1"/>
    </xf>
    <xf numFmtId="43" fontId="53" fillId="0" borderId="10" xfId="33" applyFont="1" applyFill="1" applyBorder="1" applyAlignment="1">
      <alignment horizontal="right"/>
    </xf>
    <xf numFmtId="0" fontId="0" fillId="0" borderId="10" xfId="0" applyFont="1" applyFill="1" applyBorder="1" applyAlignment="1">
      <alignment shrinkToFit="1"/>
    </xf>
    <xf numFmtId="0" fontId="0" fillId="0" borderId="10" xfId="0" applyFont="1" applyFill="1" applyBorder="1" applyAlignment="1">
      <alignment horizontal="right" vertical="center" wrapText="1"/>
    </xf>
    <xf numFmtId="49" fontId="54" fillId="33" borderId="10" xfId="0" applyNumberFormat="1" applyFont="1" applyFill="1" applyBorder="1" applyAlignment="1">
      <alignment horizontal="right" wrapText="1"/>
    </xf>
    <xf numFmtId="0" fontId="44" fillId="0" borderId="10" xfId="0" applyFont="1" applyFill="1" applyBorder="1" applyAlignment="1">
      <alignment horizontal="right"/>
    </xf>
    <xf numFmtId="0" fontId="0" fillId="0" borderId="0" xfId="0" applyFont="1" applyAlignment="1">
      <alignment horizontal="right"/>
    </xf>
    <xf numFmtId="49" fontId="0" fillId="0" borderId="10" xfId="0" applyNumberFormat="1" applyFont="1" applyFill="1" applyBorder="1" applyAlignment="1">
      <alignment horizontal="right" wrapText="1"/>
    </xf>
    <xf numFmtId="0" fontId="0" fillId="0" borderId="10" xfId="0" applyFont="1" applyBorder="1" applyAlignment="1">
      <alignment horizontal="right"/>
    </xf>
    <xf numFmtId="175" fontId="44" fillId="0" borderId="10" xfId="0" applyNumberFormat="1" applyFont="1" applyFill="1" applyBorder="1" applyAlignment="1">
      <alignment/>
    </xf>
    <xf numFmtId="190" fontId="0" fillId="0" borderId="10" xfId="0" applyNumberFormat="1" applyFont="1" applyFill="1" applyBorder="1" applyAlignment="1">
      <alignment/>
    </xf>
    <xf numFmtId="44" fontId="0" fillId="0" borderId="10" xfId="34" applyFont="1" applyFill="1" applyBorder="1" applyAlignment="1">
      <alignment/>
    </xf>
    <xf numFmtId="0" fontId="51" fillId="0" borderId="10" xfId="0" applyNumberFormat="1" applyFont="1" applyFill="1" applyBorder="1" applyAlignment="1">
      <alignment/>
    </xf>
    <xf numFmtId="0" fontId="52" fillId="0" borderId="10" xfId="0" applyNumberFormat="1" applyFont="1" applyFill="1" applyBorder="1" applyAlignment="1">
      <alignment/>
    </xf>
    <xf numFmtId="44" fontId="53" fillId="0" borderId="10" xfId="34" applyFont="1" applyFill="1" applyBorder="1" applyAlignment="1">
      <alignment/>
    </xf>
    <xf numFmtId="43" fontId="0" fillId="0" borderId="10" xfId="33" applyFont="1" applyFill="1" applyBorder="1" applyAlignment="1">
      <alignment/>
    </xf>
    <xf numFmtId="0" fontId="44" fillId="0" borderId="10" xfId="0" applyNumberFormat="1" applyFont="1" applyFill="1" applyBorder="1" applyAlignment="1">
      <alignment wrapText="1"/>
    </xf>
    <xf numFmtId="0" fontId="44" fillId="0" borderId="10" xfId="0" applyFont="1" applyFill="1" applyBorder="1" applyAlignment="1">
      <alignment/>
    </xf>
    <xf numFmtId="49" fontId="55" fillId="34" borderId="10" xfId="0" applyNumberFormat="1" applyFont="1" applyFill="1" applyBorder="1" applyAlignment="1">
      <alignment horizontal="right"/>
    </xf>
    <xf numFmtId="0" fontId="0" fillId="0" borderId="10" xfId="0" applyNumberFormat="1" applyFont="1" applyFill="1" applyBorder="1" applyAlignment="1">
      <alignment vertical="top" wrapText="1"/>
    </xf>
    <xf numFmtId="0" fontId="36" fillId="0" borderId="10" xfId="48" applyNumberFormat="1" applyFont="1" applyFill="1" applyBorder="1" applyAlignment="1">
      <alignment horizontal="right" vertical="center" wrapText="1"/>
    </xf>
    <xf numFmtId="0" fontId="53" fillId="0" borderId="10" xfId="0" applyNumberFormat="1" applyFont="1" applyFill="1" applyBorder="1" applyAlignment="1">
      <alignment wrapText="1" shrinkToFit="1"/>
    </xf>
    <xf numFmtId="0" fontId="50" fillId="0" borderId="10" xfId="0" applyFont="1" applyFill="1" applyBorder="1" applyAlignment="1">
      <alignment wrapText="1" shrinkToFit="1"/>
    </xf>
    <xf numFmtId="0" fontId="56" fillId="34" borderId="10" xfId="0" applyFont="1" applyFill="1" applyBorder="1" applyAlignment="1">
      <alignment wrapText="1" shrinkToFit="1"/>
    </xf>
    <xf numFmtId="0" fontId="56" fillId="34" borderId="10" xfId="0" applyFont="1" applyFill="1" applyBorder="1" applyAlignment="1">
      <alignment horizontal="right" wrapText="1" shrinkToFit="1" readingOrder="2"/>
    </xf>
    <xf numFmtId="0" fontId="0" fillId="0" borderId="0" xfId="0" applyFont="1" applyAlignment="1">
      <alignment/>
    </xf>
    <xf numFmtId="0" fontId="57" fillId="0" borderId="0" xfId="0" applyFont="1" applyAlignment="1">
      <alignment/>
    </xf>
    <xf numFmtId="43" fontId="0" fillId="0" borderId="10" xfId="33" applyFont="1" applyFill="1" applyBorder="1" applyAlignment="1">
      <alignment/>
    </xf>
    <xf numFmtId="0" fontId="0" fillId="0" borderId="0" xfId="0" applyFont="1" applyFill="1" applyAlignment="1">
      <alignment/>
    </xf>
    <xf numFmtId="175" fontId="0" fillId="0" borderId="10" xfId="34" applyNumberFormat="1" applyFont="1" applyFill="1" applyBorder="1" applyAlignment="1">
      <alignment/>
    </xf>
    <xf numFmtId="0" fontId="0" fillId="0" borderId="10" xfId="0" applyFont="1" applyFill="1" applyBorder="1" applyAlignment="1">
      <alignment horizontal="right" wrapText="1"/>
    </xf>
    <xf numFmtId="0" fontId="0" fillId="35" borderId="0" xfId="0" applyFont="1" applyFill="1" applyAlignment="1">
      <alignment/>
    </xf>
    <xf numFmtId="175" fontId="0" fillId="0" borderId="10" xfId="0" applyNumberFormat="1" applyFont="1" applyFill="1" applyBorder="1" applyAlignment="1">
      <alignment/>
    </xf>
    <xf numFmtId="0" fontId="58" fillId="0" borderId="0" xfId="0" applyFont="1" applyFill="1" applyAlignment="1">
      <alignment/>
    </xf>
    <xf numFmtId="0" fontId="59" fillId="0" borderId="10" xfId="0" applyNumberFormat="1" applyFont="1" applyFill="1" applyBorder="1" applyAlignment="1">
      <alignment shrinkToFit="1"/>
    </xf>
    <xf numFmtId="43" fontId="59" fillId="0" borderId="10" xfId="33" applyFont="1" applyFill="1" applyBorder="1" applyAlignment="1">
      <alignment horizontal="right"/>
    </xf>
    <xf numFmtId="44" fontId="59" fillId="0" borderId="10" xfId="34" applyFont="1" applyFill="1" applyBorder="1" applyAlignment="1">
      <alignment/>
    </xf>
    <xf numFmtId="0" fontId="53" fillId="0" borderId="10" xfId="0" applyNumberFormat="1" applyFont="1" applyFill="1" applyBorder="1" applyAlignment="1">
      <alignment horizontal="right" wrapText="1"/>
    </xf>
    <xf numFmtId="49" fontId="0" fillId="0" borderId="10" xfId="0" applyNumberFormat="1" applyFont="1" applyFill="1" applyBorder="1" applyAlignment="1">
      <alignment wrapText="1"/>
    </xf>
    <xf numFmtId="0" fontId="53" fillId="0" borderId="10" xfId="0" applyFont="1" applyFill="1" applyBorder="1" applyAlignment="1">
      <alignment/>
    </xf>
    <xf numFmtId="0" fontId="53" fillId="0" borderId="10" xfId="0" applyFont="1" applyFill="1" applyBorder="1" applyAlignment="1">
      <alignment shrinkToFit="1"/>
    </xf>
    <xf numFmtId="0" fontId="53" fillId="0" borderId="10" xfId="0" applyFont="1" applyFill="1" applyBorder="1" applyAlignment="1">
      <alignment wrapText="1"/>
    </xf>
    <xf numFmtId="49" fontId="0" fillId="0" borderId="0" xfId="0" applyNumberFormat="1" applyFont="1" applyAlignment="1">
      <alignment horizontal="right"/>
    </xf>
    <xf numFmtId="0" fontId="0" fillId="0" borderId="0" xfId="0" applyFont="1" applyAlignment="1">
      <alignment wrapText="1"/>
    </xf>
    <xf numFmtId="43" fontId="0" fillId="0" borderId="0" xfId="33" applyFont="1" applyAlignment="1">
      <alignment/>
    </xf>
    <xf numFmtId="175" fontId="0" fillId="0" borderId="0" xfId="0" applyNumberFormat="1" applyFont="1" applyAlignment="1">
      <alignment/>
    </xf>
    <xf numFmtId="43" fontId="44" fillId="0" borderId="10" xfId="33" applyFont="1" applyFill="1" applyBorder="1" applyAlignment="1">
      <alignment horizontal="right"/>
    </xf>
    <xf numFmtId="175" fontId="44" fillId="0" borderId="0" xfId="0" applyNumberFormat="1" applyFont="1" applyAlignment="1">
      <alignment/>
    </xf>
    <xf numFmtId="178" fontId="44" fillId="0" borderId="0" xfId="33" applyNumberFormat="1" applyFont="1" applyAlignment="1">
      <alignment horizontal="right"/>
    </xf>
    <xf numFmtId="175" fontId="44" fillId="0" borderId="10" xfId="0" applyNumberFormat="1" applyFont="1" applyFill="1" applyBorder="1" applyAlignment="1">
      <alignment horizontal="right" readingOrder="2"/>
    </xf>
    <xf numFmtId="178" fontId="0" fillId="0" borderId="10" xfId="33" applyNumberFormat="1" applyFont="1" applyFill="1" applyBorder="1" applyAlignment="1">
      <alignment/>
    </xf>
    <xf numFmtId="178" fontId="50" fillId="0" borderId="10" xfId="0" applyNumberFormat="1" applyFont="1" applyFill="1" applyBorder="1" applyAlignment="1">
      <alignment wrapText="1" shrinkToFit="1"/>
    </xf>
    <xf numFmtId="178" fontId="56" fillId="34" borderId="10" xfId="0" applyNumberFormat="1" applyFont="1" applyFill="1" applyBorder="1" applyAlignment="1">
      <alignment wrapText="1" shrinkToFit="1"/>
    </xf>
    <xf numFmtId="178" fontId="0" fillId="0" borderId="10" xfId="0" applyNumberFormat="1" applyFont="1" applyFill="1" applyBorder="1" applyAlignment="1">
      <alignment/>
    </xf>
    <xf numFmtId="178" fontId="0" fillId="0" borderId="10" xfId="34" applyNumberFormat="1" applyFont="1" applyFill="1" applyBorder="1" applyAlignment="1">
      <alignment/>
    </xf>
    <xf numFmtId="178" fontId="44" fillId="0" borderId="10" xfId="0" applyNumberFormat="1" applyFont="1" applyFill="1" applyBorder="1" applyAlignment="1">
      <alignment horizontal="right"/>
    </xf>
    <xf numFmtId="178" fontId="0" fillId="0" borderId="10" xfId="33" applyNumberFormat="1" applyFont="1" applyFill="1" applyBorder="1" applyAlignment="1">
      <alignment horizontal="center"/>
    </xf>
    <xf numFmtId="178" fontId="0" fillId="0" borderId="10" xfId="33" applyNumberFormat="1" applyFont="1" applyFill="1" applyBorder="1" applyAlignment="1">
      <alignment/>
    </xf>
    <xf numFmtId="178" fontId="0" fillId="0" borderId="10" xfId="33" applyNumberFormat="1" applyFont="1" applyFill="1" applyBorder="1" applyAlignment="1">
      <alignment horizontal="right"/>
    </xf>
    <xf numFmtId="178" fontId="51" fillId="0" borderId="10" xfId="33" applyNumberFormat="1" applyFont="1" applyFill="1" applyBorder="1" applyAlignment="1">
      <alignment horizontal="right"/>
    </xf>
    <xf numFmtId="178" fontId="44" fillId="0" borderId="10" xfId="0" applyNumberFormat="1" applyFont="1" applyFill="1" applyBorder="1" applyAlignment="1">
      <alignment horizontal="right" wrapText="1"/>
    </xf>
    <xf numFmtId="178" fontId="44" fillId="0" borderId="10" xfId="33" applyNumberFormat="1" applyFont="1" applyFill="1" applyBorder="1" applyAlignment="1">
      <alignment horizontal="center"/>
    </xf>
    <xf numFmtId="178" fontId="44" fillId="0" borderId="10" xfId="0" applyNumberFormat="1" applyFont="1" applyFill="1" applyBorder="1" applyAlignment="1">
      <alignment/>
    </xf>
    <xf numFmtId="49" fontId="0" fillId="0" borderId="10" xfId="0" applyNumberFormat="1" applyBorder="1" applyAlignment="1">
      <alignment horizontal="right"/>
    </xf>
    <xf numFmtId="0" fontId="0" fillId="0" borderId="10" xfId="0" applyBorder="1" applyAlignment="1">
      <alignment wrapText="1"/>
    </xf>
    <xf numFmtId="0" fontId="0" fillId="0" borderId="10" xfId="0" applyBorder="1" applyAlignment="1">
      <alignment horizontal="right"/>
    </xf>
    <xf numFmtId="43" fontId="0" fillId="0" borderId="10" xfId="33" applyFont="1" applyFill="1" applyBorder="1" applyAlignment="1">
      <alignment/>
    </xf>
    <xf numFmtId="175" fontId="0" fillId="0" borderId="10" xfId="34" applyNumberFormat="1" applyFont="1" applyFill="1" applyBorder="1" applyAlignment="1">
      <alignment/>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Currency 2" xfId="35"/>
    <cellStyle name="Normal 2"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5"/>
  <sheetViews>
    <sheetView rightToLeft="1" tabSelected="1" zoomScale="85" zoomScaleNormal="85" zoomScaleSheetLayoutView="85" zoomScalePageLayoutView="0" workbookViewId="0" topLeftCell="A1">
      <pane ySplit="1" topLeftCell="A2" activePane="bottomLeft" state="frozen"/>
      <selection pane="topLeft" activeCell="A1" sqref="A1"/>
      <selection pane="bottomLeft" activeCell="F11" sqref="F11"/>
    </sheetView>
  </sheetViews>
  <sheetFormatPr defaultColWidth="9.140625" defaultRowHeight="15"/>
  <cols>
    <col min="1" max="1" width="17.57421875" style="63" customWidth="1"/>
    <col min="2" max="2" width="60.57421875" style="64" customWidth="1"/>
    <col min="3" max="3" width="9.140625" style="27" customWidth="1"/>
    <col min="4" max="4" width="10.421875" style="65" customWidth="1"/>
    <col min="5" max="5" width="14.421875" style="66" bestFit="1" customWidth="1"/>
    <col min="6" max="6" width="19.421875" style="65" customWidth="1"/>
    <col min="7" max="16384" width="8.8515625" style="46" customWidth="1"/>
  </cols>
  <sheetData>
    <row r="1" spans="1:14" ht="15">
      <c r="A1" s="7" t="s">
        <v>316</v>
      </c>
      <c r="B1" s="5" t="s">
        <v>0</v>
      </c>
      <c r="C1" s="26" t="s">
        <v>317</v>
      </c>
      <c r="D1" s="67" t="s">
        <v>1</v>
      </c>
      <c r="E1" s="70" t="s">
        <v>731</v>
      </c>
      <c r="F1" s="67" t="s">
        <v>2</v>
      </c>
      <c r="N1" s="47"/>
    </row>
    <row r="2" spans="1:6" ht="27.75" customHeight="1">
      <c r="A2" s="7"/>
      <c r="B2" s="25" t="s">
        <v>318</v>
      </c>
      <c r="C2" s="26"/>
      <c r="D2" s="6"/>
      <c r="E2" s="30"/>
      <c r="F2" s="6"/>
    </row>
    <row r="3" spans="1:6" ht="15">
      <c r="A3" s="39" t="s">
        <v>339</v>
      </c>
      <c r="B3" s="44" t="s">
        <v>724</v>
      </c>
      <c r="C3" s="44"/>
      <c r="D3" s="44"/>
      <c r="E3" s="44"/>
      <c r="F3" s="44"/>
    </row>
    <row r="4" spans="1:6" ht="27">
      <c r="A4" s="29" t="s">
        <v>331</v>
      </c>
      <c r="B4" s="28" t="s">
        <v>320</v>
      </c>
      <c r="C4" s="27" t="s">
        <v>4</v>
      </c>
      <c r="D4" s="6"/>
      <c r="E4" s="30"/>
      <c r="F4" s="82"/>
    </row>
    <row r="5" spans="1:6" ht="13.5">
      <c r="A5" s="29" t="s">
        <v>328</v>
      </c>
      <c r="B5" s="28" t="s">
        <v>330</v>
      </c>
      <c r="D5" s="6"/>
      <c r="E5" s="30"/>
      <c r="F5" s="82"/>
    </row>
    <row r="6" spans="1:6" ht="13.5">
      <c r="A6" s="29" t="s">
        <v>321</v>
      </c>
      <c r="B6" s="28" t="s">
        <v>329</v>
      </c>
      <c r="C6" s="3" t="s">
        <v>78</v>
      </c>
      <c r="D6" s="4">
        <v>1</v>
      </c>
      <c r="E6" s="74">
        <v>15000</v>
      </c>
      <c r="F6" s="77">
        <f>D6*E6</f>
        <v>15000</v>
      </c>
    </row>
    <row r="7" spans="1:6" ht="13.5">
      <c r="A7" s="29" t="s">
        <v>326</v>
      </c>
      <c r="B7" s="28" t="s">
        <v>327</v>
      </c>
      <c r="D7" s="6"/>
      <c r="E7" s="83"/>
      <c r="F7" s="82"/>
    </row>
    <row r="8" spans="1:6" ht="41.25">
      <c r="A8" s="29" t="s">
        <v>340</v>
      </c>
      <c r="B8" s="28" t="s">
        <v>322</v>
      </c>
      <c r="C8" s="3" t="s">
        <v>78</v>
      </c>
      <c r="D8" s="4">
        <v>1</v>
      </c>
      <c r="E8" s="74">
        <v>150000</v>
      </c>
      <c r="F8" s="77">
        <f>D8*E8</f>
        <v>150000</v>
      </c>
    </row>
    <row r="9" spans="1:6" ht="13.5">
      <c r="A9" s="29" t="s">
        <v>324</v>
      </c>
      <c r="B9" s="28" t="s">
        <v>325</v>
      </c>
      <c r="C9" s="3"/>
      <c r="D9" s="4"/>
      <c r="E9" s="74"/>
      <c r="F9" s="77"/>
    </row>
    <row r="10" spans="1:6" ht="54.75">
      <c r="A10" s="29" t="s">
        <v>323</v>
      </c>
      <c r="B10" s="28" t="s">
        <v>719</v>
      </c>
      <c r="C10" s="3" t="s">
        <v>78</v>
      </c>
      <c r="D10" s="4">
        <v>1</v>
      </c>
      <c r="E10" s="74">
        <v>150000</v>
      </c>
      <c r="F10" s="77">
        <f>D10*E10</f>
        <v>150000</v>
      </c>
    </row>
    <row r="11" spans="1:6" ht="13.5">
      <c r="A11" s="29" t="s">
        <v>332</v>
      </c>
      <c r="B11" s="28" t="s">
        <v>334</v>
      </c>
      <c r="C11" s="26"/>
      <c r="D11" s="6"/>
      <c r="E11" s="74"/>
      <c r="F11" s="77"/>
    </row>
    <row r="12" spans="1:6" ht="41.25">
      <c r="A12" s="29" t="s">
        <v>333</v>
      </c>
      <c r="B12" s="28" t="s">
        <v>335</v>
      </c>
      <c r="C12" s="3" t="s">
        <v>30</v>
      </c>
      <c r="D12" s="4">
        <v>2500</v>
      </c>
      <c r="E12" s="74">
        <v>110</v>
      </c>
      <c r="F12" s="77">
        <f>D12*E12</f>
        <v>275000</v>
      </c>
    </row>
    <row r="13" spans="1:6" ht="15">
      <c r="A13" s="39" t="s">
        <v>338</v>
      </c>
      <c r="B13" s="44" t="s">
        <v>336</v>
      </c>
      <c r="C13" s="44"/>
      <c r="D13" s="44"/>
      <c r="E13" s="73"/>
      <c r="F13" s="73"/>
    </row>
    <row r="14" spans="1:6" ht="13.5">
      <c r="A14" s="7" t="s">
        <v>341</v>
      </c>
      <c r="B14" s="8" t="s">
        <v>337</v>
      </c>
      <c r="C14" s="28"/>
      <c r="D14" s="48"/>
      <c r="E14" s="74"/>
      <c r="F14" s="78"/>
    </row>
    <row r="15" spans="1:6" ht="13.5">
      <c r="A15" s="9" t="s">
        <v>342</v>
      </c>
      <c r="B15" s="28" t="s">
        <v>80</v>
      </c>
      <c r="C15" s="3" t="s">
        <v>78</v>
      </c>
      <c r="D15" s="12">
        <v>1</v>
      </c>
      <c r="E15" s="74">
        <v>15000</v>
      </c>
      <c r="F15" s="77">
        <f aca="true" t="shared" si="0" ref="F15:F62">D15*E15</f>
        <v>15000</v>
      </c>
    </row>
    <row r="16" spans="1:6" ht="27">
      <c r="A16" s="9" t="s">
        <v>343</v>
      </c>
      <c r="B16" s="28" t="s">
        <v>81</v>
      </c>
      <c r="C16" s="3" t="s">
        <v>25</v>
      </c>
      <c r="D16" s="12">
        <v>15</v>
      </c>
      <c r="E16" s="74">
        <v>730</v>
      </c>
      <c r="F16" s="77">
        <f t="shared" si="0"/>
        <v>10950</v>
      </c>
    </row>
    <row r="17" spans="1:6" ht="13.5">
      <c r="A17" s="7" t="s">
        <v>344</v>
      </c>
      <c r="B17" s="8" t="s">
        <v>7</v>
      </c>
      <c r="C17" s="28"/>
      <c r="D17" s="48"/>
      <c r="E17" s="74"/>
      <c r="F17" s="77">
        <f t="shared" si="0"/>
        <v>0</v>
      </c>
    </row>
    <row r="18" spans="1:6" ht="13.5">
      <c r="A18" s="7" t="s">
        <v>720</v>
      </c>
      <c r="B18" s="8"/>
      <c r="C18" s="28"/>
      <c r="D18" s="48"/>
      <c r="E18" s="74"/>
      <c r="F18" s="77"/>
    </row>
    <row r="19" spans="1:6" ht="13.5">
      <c r="A19" s="9" t="s">
        <v>345</v>
      </c>
      <c r="B19" s="28" t="s">
        <v>346</v>
      </c>
      <c r="C19" s="28" t="s">
        <v>6</v>
      </c>
      <c r="D19" s="48">
        <v>3000</v>
      </c>
      <c r="E19" s="74">
        <v>50</v>
      </c>
      <c r="F19" s="77">
        <f t="shared" si="0"/>
        <v>150000</v>
      </c>
    </row>
    <row r="20" spans="1:6" s="49" customFormat="1" ht="13.5">
      <c r="A20" s="9" t="s">
        <v>347</v>
      </c>
      <c r="B20" s="28" t="s">
        <v>70</v>
      </c>
      <c r="C20" s="28" t="s">
        <v>6</v>
      </c>
      <c r="D20" s="48">
        <v>2000</v>
      </c>
      <c r="E20" s="74">
        <v>8</v>
      </c>
      <c r="F20" s="77">
        <f t="shared" si="0"/>
        <v>16000</v>
      </c>
    </row>
    <row r="21" spans="1:6" ht="27">
      <c r="A21" s="9" t="s">
        <v>348</v>
      </c>
      <c r="B21" s="28" t="s">
        <v>268</v>
      </c>
      <c r="C21" s="28" t="s">
        <v>5</v>
      </c>
      <c r="D21" s="48">
        <v>25</v>
      </c>
      <c r="E21" s="74">
        <v>1070</v>
      </c>
      <c r="F21" s="77">
        <f t="shared" si="0"/>
        <v>26750</v>
      </c>
    </row>
    <row r="22" spans="1:6" ht="27">
      <c r="A22" s="9" t="s">
        <v>349</v>
      </c>
      <c r="B22" s="28" t="s">
        <v>270</v>
      </c>
      <c r="C22" s="28" t="s">
        <v>5</v>
      </c>
      <c r="D22" s="48">
        <v>25</v>
      </c>
      <c r="E22" s="74">
        <v>1000</v>
      </c>
      <c r="F22" s="77">
        <f t="shared" si="0"/>
        <v>25000</v>
      </c>
    </row>
    <row r="23" spans="1:6" ht="13.5">
      <c r="A23" s="9" t="s">
        <v>350</v>
      </c>
      <c r="B23" s="28" t="s">
        <v>269</v>
      </c>
      <c r="C23" s="28" t="s">
        <v>5</v>
      </c>
      <c r="D23" s="48">
        <v>30</v>
      </c>
      <c r="E23" s="75">
        <v>1030</v>
      </c>
      <c r="F23" s="77">
        <f t="shared" si="0"/>
        <v>30900</v>
      </c>
    </row>
    <row r="24" spans="1:6" s="49" customFormat="1" ht="13.5">
      <c r="A24" s="9" t="s">
        <v>351</v>
      </c>
      <c r="B24" s="28" t="s">
        <v>8</v>
      </c>
      <c r="C24" s="28" t="s">
        <v>6</v>
      </c>
      <c r="D24" s="48">
        <v>55</v>
      </c>
      <c r="E24" s="75">
        <v>178</v>
      </c>
      <c r="F24" s="77">
        <f t="shared" si="0"/>
        <v>9790</v>
      </c>
    </row>
    <row r="25" spans="1:6" s="49" customFormat="1" ht="13.5">
      <c r="A25" s="9" t="s">
        <v>352</v>
      </c>
      <c r="B25" s="28" t="s">
        <v>291</v>
      </c>
      <c r="C25" s="28" t="s">
        <v>5</v>
      </c>
      <c r="D25" s="48">
        <v>100</v>
      </c>
      <c r="E25" s="75">
        <v>1340</v>
      </c>
      <c r="F25" s="77">
        <f t="shared" si="0"/>
        <v>134000</v>
      </c>
    </row>
    <row r="26" spans="1:6" ht="13.5">
      <c r="A26" s="9" t="s">
        <v>353</v>
      </c>
      <c r="B26" s="28" t="s">
        <v>9</v>
      </c>
      <c r="C26" s="28"/>
      <c r="D26" s="48"/>
      <c r="E26" s="75"/>
      <c r="F26" s="77">
        <f t="shared" si="0"/>
        <v>0</v>
      </c>
    </row>
    <row r="27" spans="1:6" ht="13.5">
      <c r="A27" s="9" t="s">
        <v>354</v>
      </c>
      <c r="B27" s="28" t="s">
        <v>271</v>
      </c>
      <c r="C27" s="28" t="s">
        <v>5</v>
      </c>
      <c r="D27" s="48">
        <v>2</v>
      </c>
      <c r="E27" s="75">
        <v>1800</v>
      </c>
      <c r="F27" s="77">
        <f t="shared" si="0"/>
        <v>3600</v>
      </c>
    </row>
    <row r="28" spans="1:6" ht="13.5">
      <c r="A28" s="9" t="s">
        <v>355</v>
      </c>
      <c r="B28" s="28" t="s">
        <v>10</v>
      </c>
      <c r="C28" s="28" t="s">
        <v>4</v>
      </c>
      <c r="D28" s="48"/>
      <c r="E28" s="75"/>
      <c r="F28" s="77">
        <f t="shared" si="0"/>
        <v>0</v>
      </c>
    </row>
    <row r="29" spans="1:6" ht="13.5">
      <c r="A29" s="9" t="s">
        <v>356</v>
      </c>
      <c r="B29" s="28" t="s">
        <v>287</v>
      </c>
      <c r="C29" s="28" t="s">
        <v>11</v>
      </c>
      <c r="D29" s="48">
        <v>30</v>
      </c>
      <c r="E29" s="75">
        <v>5065</v>
      </c>
      <c r="F29" s="77">
        <f t="shared" si="0"/>
        <v>151950</v>
      </c>
    </row>
    <row r="30" spans="1:6" ht="82.5">
      <c r="A30" s="9" t="s">
        <v>357</v>
      </c>
      <c r="B30" s="28" t="s">
        <v>288</v>
      </c>
      <c r="C30" s="28" t="s">
        <v>6</v>
      </c>
      <c r="D30" s="48">
        <v>2850</v>
      </c>
      <c r="E30" s="75">
        <v>400</v>
      </c>
      <c r="F30" s="77">
        <f t="shared" si="0"/>
        <v>1140000</v>
      </c>
    </row>
    <row r="31" spans="1:6" ht="82.5">
      <c r="A31" s="9" t="s">
        <v>358</v>
      </c>
      <c r="B31" s="28" t="s">
        <v>289</v>
      </c>
      <c r="C31" s="28" t="s">
        <v>6</v>
      </c>
      <c r="D31" s="48">
        <v>1050</v>
      </c>
      <c r="E31" s="75">
        <v>480</v>
      </c>
      <c r="F31" s="77">
        <f t="shared" si="0"/>
        <v>504000</v>
      </c>
    </row>
    <row r="32" spans="1:6" ht="13.5">
      <c r="A32" s="9" t="s">
        <v>398</v>
      </c>
      <c r="B32" s="28" t="s">
        <v>272</v>
      </c>
      <c r="C32" s="28" t="s">
        <v>6</v>
      </c>
      <c r="D32" s="48">
        <v>2850</v>
      </c>
      <c r="E32" s="75">
        <v>22.5</v>
      </c>
      <c r="F32" s="77">
        <f t="shared" si="0"/>
        <v>64125</v>
      </c>
    </row>
    <row r="33" spans="1:6" ht="13.5">
      <c r="A33" s="7" t="s">
        <v>359</v>
      </c>
      <c r="B33" s="8" t="s">
        <v>12</v>
      </c>
      <c r="C33" s="28"/>
      <c r="D33" s="48"/>
      <c r="E33" s="75"/>
      <c r="F33" s="78"/>
    </row>
    <row r="34" spans="1:6" ht="69">
      <c r="A34" s="9" t="s">
        <v>360</v>
      </c>
      <c r="B34" s="28" t="s">
        <v>13</v>
      </c>
      <c r="C34" s="28" t="s">
        <v>6</v>
      </c>
      <c r="D34" s="48">
        <v>180</v>
      </c>
      <c r="E34" s="75">
        <v>2500</v>
      </c>
      <c r="F34" s="77">
        <f t="shared" si="0"/>
        <v>450000</v>
      </c>
    </row>
    <row r="35" spans="1:6" ht="13.5">
      <c r="A35" s="7" t="s">
        <v>361</v>
      </c>
      <c r="B35" s="8" t="s">
        <v>14</v>
      </c>
      <c r="C35" s="28"/>
      <c r="D35" s="48"/>
      <c r="E35" s="75"/>
      <c r="F35" s="77">
        <f t="shared" si="0"/>
        <v>0</v>
      </c>
    </row>
    <row r="36" spans="1:6" ht="13.5">
      <c r="A36" s="9" t="s">
        <v>362</v>
      </c>
      <c r="B36" s="2" t="s">
        <v>69</v>
      </c>
      <c r="C36" s="3" t="s">
        <v>22</v>
      </c>
      <c r="D36" s="48">
        <v>3100</v>
      </c>
      <c r="E36" s="75">
        <v>160</v>
      </c>
      <c r="F36" s="77">
        <f t="shared" si="0"/>
        <v>496000</v>
      </c>
    </row>
    <row r="37" spans="1:6" ht="13.5">
      <c r="A37" s="9" t="s">
        <v>364</v>
      </c>
      <c r="B37" s="51" t="s">
        <v>23</v>
      </c>
      <c r="C37" s="3" t="s">
        <v>20</v>
      </c>
      <c r="D37" s="48">
        <v>750</v>
      </c>
      <c r="E37" s="75">
        <v>300</v>
      </c>
      <c r="F37" s="77">
        <f t="shared" si="0"/>
        <v>225000</v>
      </c>
    </row>
    <row r="38" spans="1:6" s="52" customFormat="1" ht="13.5">
      <c r="A38" s="9" t="s">
        <v>363</v>
      </c>
      <c r="B38" s="51" t="s">
        <v>273</v>
      </c>
      <c r="C38" s="3" t="s">
        <v>24</v>
      </c>
      <c r="D38" s="48">
        <v>1875</v>
      </c>
      <c r="E38" s="75">
        <v>380</v>
      </c>
      <c r="F38" s="77">
        <f t="shared" si="0"/>
        <v>712500</v>
      </c>
    </row>
    <row r="39" spans="1:6" ht="13.5">
      <c r="A39" s="9" t="s">
        <v>365</v>
      </c>
      <c r="B39" s="51" t="s">
        <v>73</v>
      </c>
      <c r="C39" s="3" t="s">
        <v>25</v>
      </c>
      <c r="D39" s="48">
        <v>12</v>
      </c>
      <c r="E39" s="75">
        <v>570</v>
      </c>
      <c r="F39" s="77">
        <f t="shared" si="0"/>
        <v>6840</v>
      </c>
    </row>
    <row r="40" spans="1:6" ht="41.25">
      <c r="A40" s="9" t="s">
        <v>368</v>
      </c>
      <c r="B40" s="51" t="s">
        <v>72</v>
      </c>
      <c r="C40" s="3" t="s">
        <v>22</v>
      </c>
      <c r="D40" s="48">
        <v>6</v>
      </c>
      <c r="E40" s="75">
        <v>450</v>
      </c>
      <c r="F40" s="77">
        <f t="shared" si="0"/>
        <v>2700</v>
      </c>
    </row>
    <row r="41" spans="1:6" ht="13.5">
      <c r="A41" s="9" t="s">
        <v>366</v>
      </c>
      <c r="B41" s="2" t="s">
        <v>67</v>
      </c>
      <c r="C41" s="3" t="s">
        <v>22</v>
      </c>
      <c r="D41" s="48">
        <v>44</v>
      </c>
      <c r="E41" s="75">
        <v>200</v>
      </c>
      <c r="F41" s="77">
        <f t="shared" si="0"/>
        <v>8800</v>
      </c>
    </row>
    <row r="42" spans="1:6" ht="13.5">
      <c r="A42" s="9" t="s">
        <v>367</v>
      </c>
      <c r="B42" s="2" t="s">
        <v>27</v>
      </c>
      <c r="C42" s="3" t="s">
        <v>22</v>
      </c>
      <c r="D42" s="48">
        <v>44</v>
      </c>
      <c r="E42" s="75">
        <v>350</v>
      </c>
      <c r="F42" s="77">
        <f t="shared" si="0"/>
        <v>15400</v>
      </c>
    </row>
    <row r="43" spans="1:6" ht="13.5">
      <c r="A43" s="9" t="s">
        <v>369</v>
      </c>
      <c r="B43" s="2" t="s">
        <v>26</v>
      </c>
      <c r="C43" s="3" t="s">
        <v>25</v>
      </c>
      <c r="D43" s="48">
        <v>100</v>
      </c>
      <c r="E43" s="75">
        <v>350</v>
      </c>
      <c r="F43" s="77">
        <f t="shared" si="0"/>
        <v>35000</v>
      </c>
    </row>
    <row r="44" spans="1:6" ht="13.5">
      <c r="A44" s="9" t="s">
        <v>370</v>
      </c>
      <c r="B44" s="2" t="s">
        <v>71</v>
      </c>
      <c r="C44" s="3" t="s">
        <v>22</v>
      </c>
      <c r="D44" s="48">
        <v>2.75</v>
      </c>
      <c r="E44" s="75">
        <v>250</v>
      </c>
      <c r="F44" s="77">
        <f t="shared" si="0"/>
        <v>687.5</v>
      </c>
    </row>
    <row r="45" spans="1:6" ht="82.5">
      <c r="A45" s="9" t="s">
        <v>371</v>
      </c>
      <c r="B45" s="28" t="s">
        <v>15</v>
      </c>
      <c r="C45" s="28" t="s">
        <v>5</v>
      </c>
      <c r="D45" s="48">
        <v>658</v>
      </c>
      <c r="E45" s="75">
        <v>1550</v>
      </c>
      <c r="F45" s="77">
        <f t="shared" si="0"/>
        <v>1019900</v>
      </c>
    </row>
    <row r="46" spans="1:6" ht="27">
      <c r="A46" s="9" t="s">
        <v>372</v>
      </c>
      <c r="B46" s="28" t="s">
        <v>16</v>
      </c>
      <c r="C46" s="28" t="s">
        <v>17</v>
      </c>
      <c r="D46" s="48">
        <v>6</v>
      </c>
      <c r="E46" s="75">
        <v>330</v>
      </c>
      <c r="F46" s="77">
        <f t="shared" si="0"/>
        <v>1980</v>
      </c>
    </row>
    <row r="47" spans="1:6" ht="13.5">
      <c r="A47" s="9" t="s">
        <v>373</v>
      </c>
      <c r="B47" s="28" t="s">
        <v>18</v>
      </c>
      <c r="C47" s="28"/>
      <c r="D47" s="48"/>
      <c r="E47" s="75"/>
      <c r="F47" s="77">
        <f t="shared" si="0"/>
        <v>0</v>
      </c>
    </row>
    <row r="48" spans="1:6" ht="27">
      <c r="A48" s="9" t="s">
        <v>374</v>
      </c>
      <c r="B48" s="28" t="s">
        <v>19</v>
      </c>
      <c r="C48" s="28" t="s">
        <v>6</v>
      </c>
      <c r="D48" s="48">
        <v>50</v>
      </c>
      <c r="E48" s="75">
        <v>440</v>
      </c>
      <c r="F48" s="77">
        <f t="shared" si="0"/>
        <v>22000</v>
      </c>
    </row>
    <row r="49" spans="1:6" ht="13.5">
      <c r="A49" s="7" t="s">
        <v>396</v>
      </c>
      <c r="B49" s="8" t="s">
        <v>397</v>
      </c>
      <c r="C49" s="28"/>
      <c r="D49" s="48"/>
      <c r="E49" s="50"/>
      <c r="F49" s="77">
        <f t="shared" si="0"/>
        <v>0</v>
      </c>
    </row>
    <row r="50" spans="1:6" ht="41.25">
      <c r="A50" s="9" t="s">
        <v>395</v>
      </c>
      <c r="B50" s="2" t="s">
        <v>64</v>
      </c>
      <c r="C50" s="3" t="s">
        <v>31</v>
      </c>
      <c r="D50" s="48">
        <v>2</v>
      </c>
      <c r="E50" s="50">
        <v>15950</v>
      </c>
      <c r="F50" s="77">
        <f t="shared" si="0"/>
        <v>31900</v>
      </c>
    </row>
    <row r="51" spans="1:6" ht="13.5">
      <c r="A51" s="7" t="s">
        <v>377</v>
      </c>
      <c r="B51" s="5" t="s">
        <v>193</v>
      </c>
      <c r="C51" s="3"/>
      <c r="D51" s="48"/>
      <c r="E51" s="50"/>
      <c r="F51" s="77">
        <f t="shared" si="0"/>
        <v>0</v>
      </c>
    </row>
    <row r="52" spans="1:6" ht="27">
      <c r="A52" s="9" t="s">
        <v>394</v>
      </c>
      <c r="B52" s="2" t="s">
        <v>58</v>
      </c>
      <c r="C52" s="3" t="s">
        <v>30</v>
      </c>
      <c r="D52" s="48">
        <v>158</v>
      </c>
      <c r="E52" s="50">
        <v>350</v>
      </c>
      <c r="F52" s="77">
        <f t="shared" si="0"/>
        <v>55300</v>
      </c>
    </row>
    <row r="53" spans="1:6" ht="13.5">
      <c r="A53" s="7" t="s">
        <v>375</v>
      </c>
      <c r="B53" s="5" t="s">
        <v>3</v>
      </c>
      <c r="C53" s="3"/>
      <c r="D53" s="48"/>
      <c r="E53" s="50"/>
      <c r="F53" s="78"/>
    </row>
    <row r="54" spans="1:6" ht="27">
      <c r="A54" s="9" t="s">
        <v>378</v>
      </c>
      <c r="B54" s="2" t="s">
        <v>57</v>
      </c>
      <c r="C54" s="3" t="s">
        <v>274</v>
      </c>
      <c r="D54" s="48">
        <v>2000</v>
      </c>
      <c r="E54" s="50">
        <v>31</v>
      </c>
      <c r="F54" s="77">
        <f t="shared" si="0"/>
        <v>62000</v>
      </c>
    </row>
    <row r="55" spans="1:6" ht="13.5">
      <c r="A55" s="9" t="s">
        <v>379</v>
      </c>
      <c r="B55" s="2" t="s">
        <v>275</v>
      </c>
      <c r="C55" s="3" t="s">
        <v>24</v>
      </c>
      <c r="D55" s="48">
        <v>3600</v>
      </c>
      <c r="E55" s="50">
        <v>21</v>
      </c>
      <c r="F55" s="77">
        <f t="shared" si="0"/>
        <v>75600</v>
      </c>
    </row>
    <row r="56" spans="1:6" ht="13.5">
      <c r="A56" s="9" t="s">
        <v>380</v>
      </c>
      <c r="B56" s="2" t="s">
        <v>68</v>
      </c>
      <c r="C56" s="3" t="s">
        <v>24</v>
      </c>
      <c r="D56" s="48">
        <v>5500</v>
      </c>
      <c r="E56" s="50">
        <v>5</v>
      </c>
      <c r="F56" s="77">
        <f t="shared" si="0"/>
        <v>27500</v>
      </c>
    </row>
    <row r="57" spans="1:6" ht="13.5">
      <c r="A57" s="9" t="s">
        <v>381</v>
      </c>
      <c r="B57" s="2" t="s">
        <v>733</v>
      </c>
      <c r="C57" s="28" t="s">
        <v>5</v>
      </c>
      <c r="D57" s="48">
        <v>2000</v>
      </c>
      <c r="E57" s="50">
        <v>120</v>
      </c>
      <c r="F57" s="77">
        <f t="shared" si="0"/>
        <v>240000</v>
      </c>
    </row>
    <row r="58" spans="1:6" ht="13.5">
      <c r="A58" s="7" t="s">
        <v>376</v>
      </c>
      <c r="B58" s="8" t="s">
        <v>82</v>
      </c>
      <c r="C58" s="28"/>
      <c r="D58" s="48"/>
      <c r="E58" s="50"/>
      <c r="F58" s="77"/>
    </row>
    <row r="59" spans="1:6" ht="13.5">
      <c r="A59" s="9" t="s">
        <v>382</v>
      </c>
      <c r="B59" s="2" t="s">
        <v>76</v>
      </c>
      <c r="C59" s="3" t="s">
        <v>21</v>
      </c>
      <c r="D59" s="48">
        <v>2</v>
      </c>
      <c r="E59" s="50">
        <v>750</v>
      </c>
      <c r="F59" s="77">
        <f t="shared" si="0"/>
        <v>1500</v>
      </c>
    </row>
    <row r="60" spans="1:6" ht="41.25">
      <c r="A60" s="9" t="s">
        <v>383</v>
      </c>
      <c r="B60" s="2" t="s">
        <v>75</v>
      </c>
      <c r="C60" s="3" t="s">
        <v>35</v>
      </c>
      <c r="D60" s="48">
        <v>225</v>
      </c>
      <c r="E60" s="50">
        <v>113</v>
      </c>
      <c r="F60" s="77">
        <f t="shared" si="0"/>
        <v>25425</v>
      </c>
    </row>
    <row r="61" spans="1:6" ht="54.75">
      <c r="A61" s="9" t="s">
        <v>384</v>
      </c>
      <c r="B61" s="2" t="s">
        <v>74</v>
      </c>
      <c r="C61" s="3" t="s">
        <v>21</v>
      </c>
      <c r="D61" s="48">
        <v>2</v>
      </c>
      <c r="E61" s="50">
        <v>1500</v>
      </c>
      <c r="F61" s="77">
        <f t="shared" si="0"/>
        <v>3000</v>
      </c>
    </row>
    <row r="62" spans="1:6" ht="27">
      <c r="A62" s="9" t="s">
        <v>385</v>
      </c>
      <c r="B62" s="2" t="s">
        <v>77</v>
      </c>
      <c r="C62" s="3" t="s">
        <v>21</v>
      </c>
      <c r="D62" s="48">
        <v>2</v>
      </c>
      <c r="E62" s="50">
        <v>3000</v>
      </c>
      <c r="F62" s="77">
        <f t="shared" si="0"/>
        <v>6000</v>
      </c>
    </row>
    <row r="63" spans="1:6" ht="15">
      <c r="A63" s="39" t="s">
        <v>386</v>
      </c>
      <c r="B63" s="44" t="s">
        <v>725</v>
      </c>
      <c r="C63" s="44"/>
      <c r="D63" s="44"/>
      <c r="E63" s="44"/>
      <c r="F63" s="44"/>
    </row>
    <row r="64" spans="1:6" ht="13.5">
      <c r="A64" s="7" t="s">
        <v>387</v>
      </c>
      <c r="B64" s="8" t="s">
        <v>7</v>
      </c>
      <c r="C64" s="28"/>
      <c r="D64" s="48"/>
      <c r="E64" s="50"/>
      <c r="F64" s="48">
        <f>D64*E64</f>
        <v>0</v>
      </c>
    </row>
    <row r="65" spans="1:6" ht="13.5">
      <c r="A65" s="9" t="s">
        <v>388</v>
      </c>
      <c r="B65" s="2" t="s">
        <v>59</v>
      </c>
      <c r="C65" s="3" t="s">
        <v>24</v>
      </c>
      <c r="D65" s="48">
        <v>705</v>
      </c>
      <c r="E65" s="50">
        <v>50</v>
      </c>
      <c r="F65" s="77">
        <f aca="true" t="shared" si="1" ref="F65:F86">D65*E65</f>
        <v>35250</v>
      </c>
    </row>
    <row r="66" spans="1:6" s="49" customFormat="1" ht="13.5">
      <c r="A66" s="9" t="s">
        <v>389</v>
      </c>
      <c r="B66" s="28" t="s">
        <v>70</v>
      </c>
      <c r="C66" s="28" t="s">
        <v>6</v>
      </c>
      <c r="D66" s="48">
        <v>600</v>
      </c>
      <c r="E66" s="31">
        <v>8</v>
      </c>
      <c r="F66" s="77">
        <f t="shared" si="1"/>
        <v>4800</v>
      </c>
    </row>
    <row r="67" spans="1:6" s="49" customFormat="1" ht="13.5">
      <c r="A67" s="9" t="s">
        <v>392</v>
      </c>
      <c r="B67" s="28" t="s">
        <v>291</v>
      </c>
      <c r="C67" s="28" t="s">
        <v>5</v>
      </c>
      <c r="D67" s="48">
        <v>20</v>
      </c>
      <c r="E67" s="50">
        <v>1340</v>
      </c>
      <c r="F67" s="77">
        <f t="shared" si="1"/>
        <v>26800</v>
      </c>
    </row>
    <row r="68" spans="1:6" ht="82.5">
      <c r="A68" s="9" t="s">
        <v>390</v>
      </c>
      <c r="B68" s="28" t="s">
        <v>288</v>
      </c>
      <c r="C68" s="28" t="s">
        <v>6</v>
      </c>
      <c r="D68" s="48">
        <v>725</v>
      </c>
      <c r="E68" s="50">
        <v>400</v>
      </c>
      <c r="F68" s="77">
        <f t="shared" si="1"/>
        <v>290000</v>
      </c>
    </row>
    <row r="69" spans="1:6" ht="82.5">
      <c r="A69" s="9" t="s">
        <v>391</v>
      </c>
      <c r="B69" s="28" t="s">
        <v>289</v>
      </c>
      <c r="C69" s="28" t="s">
        <v>6</v>
      </c>
      <c r="D69" s="48">
        <v>200</v>
      </c>
      <c r="E69" s="50">
        <v>480</v>
      </c>
      <c r="F69" s="77">
        <f t="shared" si="1"/>
        <v>96000</v>
      </c>
    </row>
    <row r="70" spans="1:6" ht="13.5">
      <c r="A70" s="9" t="s">
        <v>393</v>
      </c>
      <c r="B70" s="28" t="s">
        <v>272</v>
      </c>
      <c r="C70" s="28" t="s">
        <v>6</v>
      </c>
      <c r="D70" s="48">
        <v>725</v>
      </c>
      <c r="E70" s="50">
        <v>22.5</v>
      </c>
      <c r="F70" s="77">
        <f t="shared" si="1"/>
        <v>16312.5</v>
      </c>
    </row>
    <row r="71" spans="1:6" ht="13.5">
      <c r="A71" s="7" t="s">
        <v>399</v>
      </c>
      <c r="B71" s="8" t="s">
        <v>230</v>
      </c>
      <c r="C71" s="28"/>
      <c r="D71" s="48"/>
      <c r="E71" s="50"/>
      <c r="F71" s="77"/>
    </row>
    <row r="72" spans="1:6" ht="54.75">
      <c r="A72" s="9" t="s">
        <v>400</v>
      </c>
      <c r="B72" s="2" t="s">
        <v>54</v>
      </c>
      <c r="C72" s="3" t="s">
        <v>24</v>
      </c>
      <c r="D72" s="48">
        <f>100*0.55*2</f>
        <v>110.00000000000001</v>
      </c>
      <c r="E72" s="50">
        <v>410</v>
      </c>
      <c r="F72" s="77">
        <f t="shared" si="1"/>
        <v>45100.00000000001</v>
      </c>
    </row>
    <row r="73" spans="1:6" ht="13.5">
      <c r="A73" s="9" t="s">
        <v>401</v>
      </c>
      <c r="B73" s="2" t="s">
        <v>55</v>
      </c>
      <c r="C73" s="3" t="s">
        <v>24</v>
      </c>
      <c r="D73" s="48">
        <f>D72</f>
        <v>110.00000000000001</v>
      </c>
      <c r="E73" s="50">
        <v>17</v>
      </c>
      <c r="F73" s="77">
        <f t="shared" si="1"/>
        <v>1870.0000000000002</v>
      </c>
    </row>
    <row r="74" spans="1:6" ht="13.5">
      <c r="A74" s="7" t="s">
        <v>403</v>
      </c>
      <c r="B74" s="8" t="s">
        <v>14</v>
      </c>
      <c r="C74" s="28"/>
      <c r="D74" s="48"/>
      <c r="E74" s="50"/>
      <c r="F74" s="77">
        <f t="shared" si="1"/>
        <v>0</v>
      </c>
    </row>
    <row r="75" spans="1:6" ht="13.5">
      <c r="A75" s="9" t="s">
        <v>404</v>
      </c>
      <c r="B75" s="2" t="s">
        <v>69</v>
      </c>
      <c r="C75" s="3" t="s">
        <v>30</v>
      </c>
      <c r="D75" s="48">
        <v>400</v>
      </c>
      <c r="E75" s="50">
        <v>160</v>
      </c>
      <c r="F75" s="77">
        <f t="shared" si="1"/>
        <v>64000</v>
      </c>
    </row>
    <row r="76" spans="1:6" ht="27">
      <c r="A76" s="9" t="s">
        <v>405</v>
      </c>
      <c r="B76" s="28" t="s">
        <v>19</v>
      </c>
      <c r="C76" s="28" t="s">
        <v>6</v>
      </c>
      <c r="D76" s="48">
        <f>230*0.65</f>
        <v>149.5</v>
      </c>
      <c r="E76" s="50">
        <v>440</v>
      </c>
      <c r="F76" s="77">
        <f t="shared" si="1"/>
        <v>65780</v>
      </c>
    </row>
    <row r="77" spans="1:6" ht="13.5">
      <c r="A77" s="7" t="s">
        <v>402</v>
      </c>
      <c r="B77" s="8" t="s">
        <v>231</v>
      </c>
      <c r="C77" s="28"/>
      <c r="D77" s="48"/>
      <c r="E77" s="50"/>
      <c r="F77" s="77"/>
    </row>
    <row r="78" spans="1:6" ht="27">
      <c r="A78" s="9" t="s">
        <v>406</v>
      </c>
      <c r="B78" s="2" t="s">
        <v>58</v>
      </c>
      <c r="C78" s="3" t="s">
        <v>30</v>
      </c>
      <c r="D78" s="48">
        <v>95</v>
      </c>
      <c r="E78" s="50">
        <v>350</v>
      </c>
      <c r="F78" s="77">
        <f t="shared" si="1"/>
        <v>33250</v>
      </c>
    </row>
    <row r="79" spans="1:6" ht="13.5">
      <c r="A79" s="7" t="s">
        <v>407</v>
      </c>
      <c r="B79" s="8" t="s">
        <v>229</v>
      </c>
      <c r="C79" s="28"/>
      <c r="D79" s="48"/>
      <c r="E79" s="50"/>
      <c r="F79" s="77"/>
    </row>
    <row r="80" spans="1:6" ht="41.25">
      <c r="A80" s="9" t="s">
        <v>413</v>
      </c>
      <c r="B80" s="28" t="s">
        <v>89</v>
      </c>
      <c r="C80" s="3" t="s">
        <v>78</v>
      </c>
      <c r="D80" s="48">
        <v>1</v>
      </c>
      <c r="E80" s="50">
        <v>25000</v>
      </c>
      <c r="F80" s="77">
        <f t="shared" si="1"/>
        <v>25000</v>
      </c>
    </row>
    <row r="81" spans="1:6" ht="41.25">
      <c r="A81" s="9" t="s">
        <v>412</v>
      </c>
      <c r="B81" s="2" t="s">
        <v>79</v>
      </c>
      <c r="C81" s="3" t="s">
        <v>78</v>
      </c>
      <c r="D81" s="48">
        <v>1</v>
      </c>
      <c r="E81" s="50">
        <v>15000</v>
      </c>
      <c r="F81" s="77">
        <f t="shared" si="1"/>
        <v>15000</v>
      </c>
    </row>
    <row r="82" spans="1:6" ht="13.5">
      <c r="A82" s="9" t="s">
        <v>411</v>
      </c>
      <c r="B82" s="2" t="s">
        <v>56</v>
      </c>
      <c r="C82" s="3" t="s">
        <v>30</v>
      </c>
      <c r="D82" s="48">
        <v>230</v>
      </c>
      <c r="E82" s="50">
        <v>45</v>
      </c>
      <c r="F82" s="77">
        <f t="shared" si="1"/>
        <v>10350</v>
      </c>
    </row>
    <row r="83" spans="1:6" ht="27">
      <c r="A83" s="9" t="s">
        <v>410</v>
      </c>
      <c r="B83" s="2" t="s">
        <v>57</v>
      </c>
      <c r="C83" s="3" t="s">
        <v>28</v>
      </c>
      <c r="D83" s="48">
        <v>495</v>
      </c>
      <c r="E83" s="50">
        <v>31</v>
      </c>
      <c r="F83" s="77">
        <f t="shared" si="1"/>
        <v>15345</v>
      </c>
    </row>
    <row r="84" spans="1:6" ht="13.5">
      <c r="A84" s="9" t="s">
        <v>409</v>
      </c>
      <c r="B84" s="2" t="s">
        <v>68</v>
      </c>
      <c r="C84" s="3" t="s">
        <v>24</v>
      </c>
      <c r="D84" s="48">
        <v>705</v>
      </c>
      <c r="E84" s="50">
        <v>5</v>
      </c>
      <c r="F84" s="77">
        <f t="shared" si="1"/>
        <v>3525</v>
      </c>
    </row>
    <row r="85" spans="1:6" ht="13.5">
      <c r="A85" s="9" t="s">
        <v>408</v>
      </c>
      <c r="B85" s="2" t="s">
        <v>733</v>
      </c>
      <c r="C85" s="3" t="s">
        <v>28</v>
      </c>
      <c r="D85" s="48">
        <v>350</v>
      </c>
      <c r="E85" s="50">
        <v>120</v>
      </c>
      <c r="F85" s="77">
        <f t="shared" si="1"/>
        <v>42000</v>
      </c>
    </row>
    <row r="86" spans="1:6" ht="13.5">
      <c r="A86" s="84" t="s">
        <v>732</v>
      </c>
      <c r="B86" s="85" t="s">
        <v>33</v>
      </c>
      <c r="C86" s="86" t="s">
        <v>78</v>
      </c>
      <c r="D86" s="87">
        <v>1</v>
      </c>
      <c r="E86" s="88">
        <v>15000</v>
      </c>
      <c r="F86" s="77">
        <f t="shared" si="1"/>
        <v>15000</v>
      </c>
    </row>
    <row r="87" spans="1:6" ht="15">
      <c r="A87" s="39" t="s">
        <v>414</v>
      </c>
      <c r="B87" s="44" t="s">
        <v>726</v>
      </c>
      <c r="C87" s="44"/>
      <c r="D87" s="44"/>
      <c r="E87" s="44"/>
      <c r="F87" s="73"/>
    </row>
    <row r="88" spans="1:6" ht="13.5">
      <c r="A88" s="7" t="s">
        <v>415</v>
      </c>
      <c r="B88" s="8" t="s">
        <v>337</v>
      </c>
      <c r="C88" s="28"/>
      <c r="D88" s="48"/>
      <c r="E88" s="50"/>
      <c r="F88" s="78"/>
    </row>
    <row r="89" spans="1:6" ht="13.5">
      <c r="A89" s="9" t="s">
        <v>416</v>
      </c>
      <c r="B89" s="10" t="s">
        <v>84</v>
      </c>
      <c r="C89" s="11" t="s">
        <v>30</v>
      </c>
      <c r="D89" s="12">
        <v>220</v>
      </c>
      <c r="E89" s="53">
        <v>16</v>
      </c>
      <c r="F89" s="77">
        <f>D89*E89</f>
        <v>3520</v>
      </c>
    </row>
    <row r="90" spans="1:6" ht="13.5">
      <c r="A90" s="9" t="s">
        <v>417</v>
      </c>
      <c r="B90" s="10" t="s">
        <v>85</v>
      </c>
      <c r="C90" s="11" t="s">
        <v>30</v>
      </c>
      <c r="D90" s="12">
        <v>80</v>
      </c>
      <c r="E90" s="53">
        <v>13</v>
      </c>
      <c r="F90" s="77">
        <f>D90*E90</f>
        <v>1040</v>
      </c>
    </row>
    <row r="91" spans="1:6" ht="13.5">
      <c r="A91" s="9" t="s">
        <v>418</v>
      </c>
      <c r="B91" s="10" t="s">
        <v>86</v>
      </c>
      <c r="C91" s="11" t="s">
        <v>24</v>
      </c>
      <c r="D91" s="12">
        <v>80</v>
      </c>
      <c r="E91" s="53">
        <v>17</v>
      </c>
      <c r="F91" s="77">
        <f>D91*E91</f>
        <v>1360</v>
      </c>
    </row>
    <row r="92" spans="1:6" ht="13.5">
      <c r="A92" s="9" t="s">
        <v>419</v>
      </c>
      <c r="B92" s="10" t="s">
        <v>87</v>
      </c>
      <c r="C92" s="11" t="s">
        <v>29</v>
      </c>
      <c r="D92" s="12">
        <v>25</v>
      </c>
      <c r="E92" s="53">
        <v>90</v>
      </c>
      <c r="F92" s="77">
        <f>D92*E92</f>
        <v>2250</v>
      </c>
    </row>
    <row r="93" spans="1:6" ht="13.5">
      <c r="A93" s="9" t="s">
        <v>420</v>
      </c>
      <c r="B93" s="10" t="s">
        <v>88</v>
      </c>
      <c r="C93" s="11" t="s">
        <v>29</v>
      </c>
      <c r="D93" s="12">
        <v>25</v>
      </c>
      <c r="E93" s="53">
        <v>130</v>
      </c>
      <c r="F93" s="77">
        <f>D93*E93</f>
        <v>3250</v>
      </c>
    </row>
    <row r="94" spans="1:6" ht="13.5">
      <c r="A94" s="7" t="s">
        <v>421</v>
      </c>
      <c r="B94" s="8" t="s">
        <v>83</v>
      </c>
      <c r="C94" s="28"/>
      <c r="D94" s="48"/>
      <c r="E94" s="50"/>
      <c r="F94" s="77"/>
    </row>
    <row r="95" spans="1:6" ht="27">
      <c r="A95" s="9" t="s">
        <v>422</v>
      </c>
      <c r="B95" s="10" t="s">
        <v>36</v>
      </c>
      <c r="C95" s="11" t="s">
        <v>35</v>
      </c>
      <c r="D95" s="12">
        <v>420</v>
      </c>
      <c r="E95" s="53">
        <v>12</v>
      </c>
      <c r="F95" s="77">
        <f aca="true" t="shared" si="2" ref="F95:F122">D95*E95</f>
        <v>5040</v>
      </c>
    </row>
    <row r="96" spans="1:6" ht="41.25">
      <c r="A96" s="9" t="s">
        <v>423</v>
      </c>
      <c r="B96" s="10" t="s">
        <v>37</v>
      </c>
      <c r="C96" s="11" t="s">
        <v>35</v>
      </c>
      <c r="D96" s="12">
        <v>480</v>
      </c>
      <c r="E96" s="53">
        <v>36</v>
      </c>
      <c r="F96" s="77">
        <f t="shared" si="2"/>
        <v>17280</v>
      </c>
    </row>
    <row r="97" spans="1:6" ht="27">
      <c r="A97" s="9" t="s">
        <v>424</v>
      </c>
      <c r="B97" s="10" t="s">
        <v>38</v>
      </c>
      <c r="C97" s="11" t="s">
        <v>39</v>
      </c>
      <c r="D97" s="12">
        <v>18</v>
      </c>
      <c r="E97" s="53">
        <v>730</v>
      </c>
      <c r="F97" s="77">
        <f t="shared" si="2"/>
        <v>13140</v>
      </c>
    </row>
    <row r="98" spans="1:6" ht="41.25">
      <c r="A98" s="9" t="s">
        <v>425</v>
      </c>
      <c r="B98" s="10" t="s">
        <v>40</v>
      </c>
      <c r="C98" s="11" t="s">
        <v>39</v>
      </c>
      <c r="D98" s="12">
        <v>15</v>
      </c>
      <c r="E98" s="53">
        <v>260</v>
      </c>
      <c r="F98" s="77">
        <f t="shared" si="2"/>
        <v>3900</v>
      </c>
    </row>
    <row r="99" spans="1:6" ht="27">
      <c r="A99" s="9" t="s">
        <v>426</v>
      </c>
      <c r="B99" s="10" t="s">
        <v>41</v>
      </c>
      <c r="C99" s="11" t="s">
        <v>39</v>
      </c>
      <c r="D99" s="12">
        <v>15</v>
      </c>
      <c r="E99" s="53">
        <v>500</v>
      </c>
      <c r="F99" s="77">
        <f t="shared" si="2"/>
        <v>7500</v>
      </c>
    </row>
    <row r="100" spans="1:6" ht="27">
      <c r="A100" s="9" t="s">
        <v>427</v>
      </c>
      <c r="B100" s="10" t="s">
        <v>42</v>
      </c>
      <c r="C100" s="11" t="s">
        <v>39</v>
      </c>
      <c r="D100" s="12">
        <v>15</v>
      </c>
      <c r="E100" s="53">
        <v>100</v>
      </c>
      <c r="F100" s="77">
        <f t="shared" si="2"/>
        <v>1500</v>
      </c>
    </row>
    <row r="101" spans="1:6" ht="41.25">
      <c r="A101" s="9" t="s">
        <v>428</v>
      </c>
      <c r="B101" s="10" t="s">
        <v>43</v>
      </c>
      <c r="C101" s="11" t="s">
        <v>39</v>
      </c>
      <c r="D101" s="12">
        <v>350</v>
      </c>
      <c r="E101" s="53">
        <v>4</v>
      </c>
      <c r="F101" s="77">
        <f t="shared" si="2"/>
        <v>1400</v>
      </c>
    </row>
    <row r="102" spans="1:6" ht="27">
      <c r="A102" s="9" t="s">
        <v>429</v>
      </c>
      <c r="B102" s="10" t="s">
        <v>44</v>
      </c>
      <c r="C102" s="11"/>
      <c r="D102" s="12">
        <v>18</v>
      </c>
      <c r="E102" s="53">
        <v>2350</v>
      </c>
      <c r="F102" s="77">
        <f t="shared" si="2"/>
        <v>42300</v>
      </c>
    </row>
    <row r="103" spans="1:6" ht="13.5">
      <c r="A103" s="9" t="s">
        <v>430</v>
      </c>
      <c r="B103" s="10" t="s">
        <v>45</v>
      </c>
      <c r="C103" s="11" t="s">
        <v>39</v>
      </c>
      <c r="D103" s="12">
        <v>18</v>
      </c>
      <c r="E103" s="53">
        <v>250</v>
      </c>
      <c r="F103" s="77">
        <f t="shared" si="2"/>
        <v>4500</v>
      </c>
    </row>
    <row r="104" spans="1:6" ht="13.5">
      <c r="A104" s="9" t="s">
        <v>431</v>
      </c>
      <c r="B104" s="10" t="s">
        <v>46</v>
      </c>
      <c r="C104" s="11" t="s">
        <v>4</v>
      </c>
      <c r="D104" s="12">
        <v>0</v>
      </c>
      <c r="E104" s="53">
        <v>0</v>
      </c>
      <c r="F104" s="77">
        <f t="shared" si="2"/>
        <v>0</v>
      </c>
    </row>
    <row r="105" spans="1:6" ht="27">
      <c r="A105" s="9" t="s">
        <v>432</v>
      </c>
      <c r="B105" s="10" t="s">
        <v>47</v>
      </c>
      <c r="C105" s="11" t="s">
        <v>35</v>
      </c>
      <c r="D105" s="12">
        <v>900</v>
      </c>
      <c r="E105" s="53">
        <v>33</v>
      </c>
      <c r="F105" s="77">
        <f t="shared" si="2"/>
        <v>29700</v>
      </c>
    </row>
    <row r="106" spans="1:6" ht="27">
      <c r="A106" s="9" t="s">
        <v>433</v>
      </c>
      <c r="B106" s="10" t="s">
        <v>48</v>
      </c>
      <c r="C106" s="11" t="s">
        <v>35</v>
      </c>
      <c r="D106" s="12">
        <v>420</v>
      </c>
      <c r="E106" s="53">
        <v>26</v>
      </c>
      <c r="F106" s="77">
        <f t="shared" si="2"/>
        <v>10920</v>
      </c>
    </row>
    <row r="107" spans="1:6" ht="41.25">
      <c r="A107" s="9" t="s">
        <v>434</v>
      </c>
      <c r="B107" s="10" t="s">
        <v>49</v>
      </c>
      <c r="C107" s="11" t="s">
        <v>39</v>
      </c>
      <c r="D107" s="12">
        <v>2</v>
      </c>
      <c r="E107" s="53">
        <v>799</v>
      </c>
      <c r="F107" s="77">
        <f t="shared" si="2"/>
        <v>1598</v>
      </c>
    </row>
    <row r="108" spans="1:6" ht="54.75">
      <c r="A108" s="9" t="s">
        <v>435</v>
      </c>
      <c r="B108" s="10" t="s">
        <v>50</v>
      </c>
      <c r="C108" s="11" t="s">
        <v>39</v>
      </c>
      <c r="D108" s="12">
        <v>6</v>
      </c>
      <c r="E108" s="53">
        <v>133</v>
      </c>
      <c r="F108" s="77">
        <f t="shared" si="2"/>
        <v>798</v>
      </c>
    </row>
    <row r="109" spans="1:6" ht="27">
      <c r="A109" s="9" t="s">
        <v>436</v>
      </c>
      <c r="B109" s="10" t="s">
        <v>51</v>
      </c>
      <c r="C109" s="11" t="s">
        <v>39</v>
      </c>
      <c r="D109" s="12">
        <v>1</v>
      </c>
      <c r="E109" s="53">
        <v>2663</v>
      </c>
      <c r="F109" s="77">
        <f t="shared" si="2"/>
        <v>2663</v>
      </c>
    </row>
    <row r="110" spans="1:6" ht="54.75">
      <c r="A110" s="9" t="s">
        <v>437</v>
      </c>
      <c r="B110" s="10" t="s">
        <v>52</v>
      </c>
      <c r="C110" s="11" t="s">
        <v>39</v>
      </c>
      <c r="D110" s="12">
        <v>1</v>
      </c>
      <c r="E110" s="53">
        <v>1000</v>
      </c>
      <c r="F110" s="77">
        <f t="shared" si="2"/>
        <v>1000</v>
      </c>
    </row>
    <row r="111" spans="1:6" ht="27">
      <c r="A111" s="9" t="s">
        <v>438</v>
      </c>
      <c r="B111" s="10" t="s">
        <v>53</v>
      </c>
      <c r="C111" s="11" t="s">
        <v>25</v>
      </c>
      <c r="D111" s="12">
        <v>18</v>
      </c>
      <c r="E111" s="53">
        <v>1600</v>
      </c>
      <c r="F111" s="77">
        <f t="shared" si="2"/>
        <v>28800</v>
      </c>
    </row>
    <row r="112" spans="1:6" ht="13.5">
      <c r="A112" s="7" t="s">
        <v>439</v>
      </c>
      <c r="B112" s="8" t="s">
        <v>14</v>
      </c>
      <c r="C112" s="28"/>
      <c r="D112" s="48"/>
      <c r="E112" s="50"/>
      <c r="F112" s="77">
        <f t="shared" si="2"/>
        <v>0</v>
      </c>
    </row>
    <row r="113" spans="1:6" ht="41.25">
      <c r="A113" s="9" t="s">
        <v>441</v>
      </c>
      <c r="B113" s="2" t="s">
        <v>60</v>
      </c>
      <c r="C113" s="3" t="s">
        <v>24</v>
      </c>
      <c r="D113" s="48">
        <v>600</v>
      </c>
      <c r="E113" s="50">
        <v>102</v>
      </c>
      <c r="F113" s="77">
        <f t="shared" si="2"/>
        <v>61200</v>
      </c>
    </row>
    <row r="114" spans="1:6" ht="27">
      <c r="A114" s="9" t="s">
        <v>443</v>
      </c>
      <c r="B114" s="2" t="s">
        <v>61</v>
      </c>
      <c r="C114" s="3" t="s">
        <v>24</v>
      </c>
      <c r="D114" s="48">
        <v>250</v>
      </c>
      <c r="E114" s="50">
        <v>171</v>
      </c>
      <c r="F114" s="77">
        <f t="shared" si="2"/>
        <v>42750</v>
      </c>
    </row>
    <row r="115" spans="1:6" ht="13.5">
      <c r="A115" s="9" t="s">
        <v>442</v>
      </c>
      <c r="B115" s="2" t="s">
        <v>62</v>
      </c>
      <c r="C115" s="3" t="s">
        <v>30</v>
      </c>
      <c r="D115" s="48">
        <v>420</v>
      </c>
      <c r="E115" s="50">
        <v>88</v>
      </c>
      <c r="F115" s="77">
        <f t="shared" si="2"/>
        <v>36960</v>
      </c>
    </row>
    <row r="116" spans="1:6" ht="13.5">
      <c r="A116" s="9" t="s">
        <v>444</v>
      </c>
      <c r="B116" s="2" t="s">
        <v>63</v>
      </c>
      <c r="C116" s="3" t="s">
        <v>30</v>
      </c>
      <c r="D116" s="48">
        <v>420</v>
      </c>
      <c r="E116" s="50">
        <v>65</v>
      </c>
      <c r="F116" s="77">
        <f t="shared" si="2"/>
        <v>27300</v>
      </c>
    </row>
    <row r="117" spans="1:6" ht="13.5">
      <c r="A117" s="7" t="s">
        <v>440</v>
      </c>
      <c r="B117" s="8" t="s">
        <v>229</v>
      </c>
      <c r="C117" s="28"/>
      <c r="D117" s="48"/>
      <c r="E117" s="50"/>
      <c r="F117" s="77">
        <f t="shared" si="2"/>
        <v>0</v>
      </c>
    </row>
    <row r="118" spans="1:6" ht="27">
      <c r="A118" s="9" t="s">
        <v>445</v>
      </c>
      <c r="B118" s="2" t="s">
        <v>65</v>
      </c>
      <c r="C118" s="3" t="s">
        <v>28</v>
      </c>
      <c r="D118" s="48">
        <v>260</v>
      </c>
      <c r="E118" s="50">
        <v>31</v>
      </c>
      <c r="F118" s="77">
        <f t="shared" si="2"/>
        <v>8060</v>
      </c>
    </row>
    <row r="119" spans="1:6" ht="13.5">
      <c r="A119" s="9" t="s">
        <v>446</v>
      </c>
      <c r="B119" s="2" t="s">
        <v>66</v>
      </c>
      <c r="C119" s="3" t="s">
        <v>24</v>
      </c>
      <c r="D119" s="48">
        <v>1100</v>
      </c>
      <c r="E119" s="50">
        <v>8</v>
      </c>
      <c r="F119" s="77">
        <f t="shared" si="2"/>
        <v>8800</v>
      </c>
    </row>
    <row r="120" spans="1:6" ht="13.5">
      <c r="A120" s="9" t="s">
        <v>447</v>
      </c>
      <c r="B120" s="2" t="s">
        <v>733</v>
      </c>
      <c r="C120" s="3" t="s">
        <v>28</v>
      </c>
      <c r="D120" s="48">
        <v>215</v>
      </c>
      <c r="E120" s="50">
        <v>120</v>
      </c>
      <c r="F120" s="77">
        <f t="shared" si="2"/>
        <v>25800</v>
      </c>
    </row>
    <row r="121" spans="1:6" ht="13.5">
      <c r="A121" s="9" t="s">
        <v>448</v>
      </c>
      <c r="B121" s="2" t="s">
        <v>32</v>
      </c>
      <c r="C121" s="3" t="s">
        <v>30</v>
      </c>
      <c r="D121" s="48">
        <v>220</v>
      </c>
      <c r="E121" s="50">
        <v>6</v>
      </c>
      <c r="F121" s="77">
        <f t="shared" si="2"/>
        <v>1320</v>
      </c>
    </row>
    <row r="122" spans="1:6" ht="13.5">
      <c r="A122" s="9" t="s">
        <v>449</v>
      </c>
      <c r="B122" s="2" t="s">
        <v>33</v>
      </c>
      <c r="C122" s="3" t="s">
        <v>31</v>
      </c>
      <c r="D122" s="48">
        <v>1</v>
      </c>
      <c r="E122" s="50">
        <v>40000</v>
      </c>
      <c r="F122" s="77">
        <f t="shared" si="2"/>
        <v>40000</v>
      </c>
    </row>
    <row r="123" spans="1:6" ht="15">
      <c r="A123" s="39" t="s">
        <v>450</v>
      </c>
      <c r="B123" s="44" t="s">
        <v>727</v>
      </c>
      <c r="C123" s="44"/>
      <c r="D123" s="44"/>
      <c r="E123" s="44"/>
      <c r="F123" s="73"/>
    </row>
    <row r="124" spans="1:6" ht="13.5">
      <c r="A124" s="7" t="s">
        <v>451</v>
      </c>
      <c r="B124" s="8" t="s">
        <v>7</v>
      </c>
      <c r="C124" s="28"/>
      <c r="D124" s="48"/>
      <c r="E124" s="50"/>
      <c r="F124" s="78">
        <f>D124*E124</f>
        <v>0</v>
      </c>
    </row>
    <row r="125" spans="1:6" ht="13.5">
      <c r="A125" s="9" t="s">
        <v>711</v>
      </c>
      <c r="B125" s="54" t="s">
        <v>712</v>
      </c>
      <c r="C125" s="28"/>
      <c r="D125" s="48"/>
      <c r="E125" s="50"/>
      <c r="F125" s="78"/>
    </row>
    <row r="126" spans="1:6" ht="54.75">
      <c r="A126" s="9" t="s">
        <v>710</v>
      </c>
      <c r="B126" s="28" t="s">
        <v>292</v>
      </c>
      <c r="C126" s="28" t="s">
        <v>30</v>
      </c>
      <c r="D126" s="48">
        <v>30</v>
      </c>
      <c r="E126" s="50">
        <v>900</v>
      </c>
      <c r="F126" s="77">
        <f>D126*E126</f>
        <v>27000</v>
      </c>
    </row>
    <row r="127" spans="1:6" ht="13.5">
      <c r="A127" s="7" t="s">
        <v>452</v>
      </c>
      <c r="B127" s="8" t="s">
        <v>457</v>
      </c>
      <c r="C127" s="28"/>
      <c r="D127" s="48"/>
      <c r="E127" s="50"/>
      <c r="F127" s="77"/>
    </row>
    <row r="128" spans="1:6" ht="13.5">
      <c r="A128" s="7" t="s">
        <v>458</v>
      </c>
      <c r="B128" s="8" t="s">
        <v>91</v>
      </c>
      <c r="C128" s="28" t="s">
        <v>90</v>
      </c>
      <c r="D128" s="48" t="s">
        <v>90</v>
      </c>
      <c r="E128" s="50" t="s">
        <v>90</v>
      </c>
      <c r="F128" s="77"/>
    </row>
    <row r="129" spans="1:6" ht="13.5">
      <c r="A129" s="9" t="s">
        <v>453</v>
      </c>
      <c r="B129" s="10" t="s">
        <v>92</v>
      </c>
      <c r="C129" s="11"/>
      <c r="D129" s="12"/>
      <c r="E129" s="32"/>
      <c r="F129" s="77"/>
    </row>
    <row r="130" spans="1:6" ht="27">
      <c r="A130" s="9" t="s">
        <v>454</v>
      </c>
      <c r="B130" s="10" t="s">
        <v>93</v>
      </c>
      <c r="C130" s="11"/>
      <c r="D130" s="12"/>
      <c r="E130" s="32"/>
      <c r="F130" s="77"/>
    </row>
    <row r="131" spans="1:6" ht="27">
      <c r="A131" s="9" t="s">
        <v>455</v>
      </c>
      <c r="B131" s="10" t="s">
        <v>94</v>
      </c>
      <c r="C131" s="11"/>
      <c r="D131" s="12"/>
      <c r="E131" s="32"/>
      <c r="F131" s="77"/>
    </row>
    <row r="132" spans="1:6" ht="13.5">
      <c r="A132" s="9" t="s">
        <v>456</v>
      </c>
      <c r="B132" s="10" t="s">
        <v>95</v>
      </c>
      <c r="C132" s="11"/>
      <c r="D132" s="12"/>
      <c r="E132" s="32"/>
      <c r="F132" s="77"/>
    </row>
    <row r="133" spans="1:6" ht="13.5">
      <c r="A133" s="9" t="s">
        <v>472</v>
      </c>
      <c r="B133" s="37" t="s">
        <v>96</v>
      </c>
      <c r="C133" s="11"/>
      <c r="D133" s="12"/>
      <c r="E133" s="32"/>
      <c r="F133" s="77"/>
    </row>
    <row r="134" spans="1:6" ht="13.5">
      <c r="A134" s="9" t="s">
        <v>473</v>
      </c>
      <c r="B134" s="10" t="s">
        <v>97</v>
      </c>
      <c r="C134" s="11"/>
      <c r="D134" s="12"/>
      <c r="E134" s="32"/>
      <c r="F134" s="77"/>
    </row>
    <row r="135" spans="1:6" ht="13.5">
      <c r="A135" s="9" t="s">
        <v>474</v>
      </c>
      <c r="B135" s="10" t="s">
        <v>98</v>
      </c>
      <c r="C135" s="11"/>
      <c r="D135" s="12"/>
      <c r="E135" s="32"/>
      <c r="F135" s="77"/>
    </row>
    <row r="136" spans="1:6" ht="13.5">
      <c r="A136" s="9" t="s">
        <v>475</v>
      </c>
      <c r="B136" s="10" t="s">
        <v>99</v>
      </c>
      <c r="C136" s="11"/>
      <c r="D136" s="12"/>
      <c r="E136" s="32"/>
      <c r="F136" s="77"/>
    </row>
    <row r="137" spans="1:6" ht="27">
      <c r="A137" s="9" t="s">
        <v>476</v>
      </c>
      <c r="B137" s="10" t="s">
        <v>100</v>
      </c>
      <c r="C137" s="11" t="s">
        <v>35</v>
      </c>
      <c r="D137" s="12">
        <v>1200</v>
      </c>
      <c r="E137" s="32">
        <v>13.2</v>
      </c>
      <c r="F137" s="77">
        <f aca="true" t="shared" si="3" ref="F137:F169">D137*E137</f>
        <v>15840</v>
      </c>
    </row>
    <row r="138" spans="1:6" ht="13.5">
      <c r="A138" s="9" t="s">
        <v>477</v>
      </c>
      <c r="B138" s="37" t="s">
        <v>101</v>
      </c>
      <c r="C138" s="11"/>
      <c r="D138" s="12"/>
      <c r="E138" s="32"/>
      <c r="F138" s="77"/>
    </row>
    <row r="139" spans="1:6" ht="27">
      <c r="A139" s="9" t="s">
        <v>478</v>
      </c>
      <c r="B139" s="10" t="s">
        <v>102</v>
      </c>
      <c r="C139" s="11" t="s">
        <v>35</v>
      </c>
      <c r="D139" s="12">
        <v>60</v>
      </c>
      <c r="E139" s="32">
        <v>26.4</v>
      </c>
      <c r="F139" s="77">
        <f t="shared" si="3"/>
        <v>1584</v>
      </c>
    </row>
    <row r="140" spans="1:6" ht="27">
      <c r="A140" s="9" t="s">
        <v>479</v>
      </c>
      <c r="B140" s="10" t="s">
        <v>103</v>
      </c>
      <c r="C140" s="11" t="s">
        <v>35</v>
      </c>
      <c r="D140" s="12">
        <v>50</v>
      </c>
      <c r="E140" s="32">
        <v>53.68</v>
      </c>
      <c r="F140" s="77">
        <f t="shared" si="3"/>
        <v>2684</v>
      </c>
    </row>
    <row r="141" spans="1:6" ht="13.5">
      <c r="A141" s="9" t="s">
        <v>480</v>
      </c>
      <c r="B141" s="37" t="s">
        <v>104</v>
      </c>
      <c r="C141" s="11"/>
      <c r="D141" s="12"/>
      <c r="E141" s="32"/>
      <c r="F141" s="77"/>
    </row>
    <row r="142" spans="1:6" ht="27">
      <c r="A142" s="9" t="s">
        <v>481</v>
      </c>
      <c r="B142" s="10" t="s">
        <v>105</v>
      </c>
      <c r="C142" s="11"/>
      <c r="D142" s="12"/>
      <c r="E142" s="32"/>
      <c r="F142" s="77"/>
    </row>
    <row r="143" spans="1:6" ht="27">
      <c r="A143" s="9" t="s">
        <v>482</v>
      </c>
      <c r="B143" s="10" t="s">
        <v>106</v>
      </c>
      <c r="C143" s="11" t="s">
        <v>39</v>
      </c>
      <c r="D143" s="12">
        <v>6</v>
      </c>
      <c r="E143" s="32">
        <v>1153.6</v>
      </c>
      <c r="F143" s="77">
        <f t="shared" si="3"/>
        <v>6921.599999999999</v>
      </c>
    </row>
    <row r="144" spans="1:6" ht="41.25">
      <c r="A144" s="9" t="s">
        <v>483</v>
      </c>
      <c r="B144" s="10" t="s">
        <v>107</v>
      </c>
      <c r="C144" s="11" t="s">
        <v>39</v>
      </c>
      <c r="D144" s="12">
        <v>6</v>
      </c>
      <c r="E144" s="32">
        <v>177.76</v>
      </c>
      <c r="F144" s="77">
        <f t="shared" si="3"/>
        <v>1066.56</v>
      </c>
    </row>
    <row r="145" spans="1:6" ht="13.5">
      <c r="A145" s="9" t="s">
        <v>484</v>
      </c>
      <c r="B145" s="37" t="s">
        <v>108</v>
      </c>
      <c r="C145" s="11"/>
      <c r="D145" s="12"/>
      <c r="E145" s="32"/>
      <c r="F145" s="77"/>
    </row>
    <row r="146" spans="1:6" ht="27">
      <c r="A146" s="9" t="s">
        <v>485</v>
      </c>
      <c r="B146" s="10" t="s">
        <v>109</v>
      </c>
      <c r="C146" s="11"/>
      <c r="D146" s="12"/>
      <c r="E146" s="32"/>
      <c r="F146" s="77"/>
    </row>
    <row r="147" spans="1:6" ht="13.5">
      <c r="A147" s="9" t="s">
        <v>486</v>
      </c>
      <c r="B147" s="10" t="s">
        <v>110</v>
      </c>
      <c r="C147" s="11"/>
      <c r="D147" s="12"/>
      <c r="E147" s="32"/>
      <c r="F147" s="77"/>
    </row>
    <row r="148" spans="1:6" ht="13.5">
      <c r="A148" s="9" t="s">
        <v>487</v>
      </c>
      <c r="B148" s="10" t="s">
        <v>111</v>
      </c>
      <c r="C148" s="11"/>
      <c r="D148" s="12"/>
      <c r="E148" s="32"/>
      <c r="F148" s="77"/>
    </row>
    <row r="149" spans="1:6" ht="54.75">
      <c r="A149" s="9" t="s">
        <v>488</v>
      </c>
      <c r="B149" s="10" t="s">
        <v>112</v>
      </c>
      <c r="C149" s="11" t="s">
        <v>35</v>
      </c>
      <c r="D149" s="12">
        <v>25</v>
      </c>
      <c r="E149" s="32">
        <v>65</v>
      </c>
      <c r="F149" s="77">
        <f t="shared" si="3"/>
        <v>1625</v>
      </c>
    </row>
    <row r="150" spans="1:6" ht="54.75">
      <c r="A150" s="9" t="s">
        <v>489</v>
      </c>
      <c r="B150" s="10" t="s">
        <v>113</v>
      </c>
      <c r="C150" s="11" t="s">
        <v>35</v>
      </c>
      <c r="D150" s="12">
        <v>600</v>
      </c>
      <c r="E150" s="32">
        <v>44</v>
      </c>
      <c r="F150" s="77">
        <f t="shared" si="3"/>
        <v>26400</v>
      </c>
    </row>
    <row r="151" spans="1:6" ht="15">
      <c r="A151" s="9" t="s">
        <v>460</v>
      </c>
      <c r="B151" s="8" t="s">
        <v>114</v>
      </c>
      <c r="C151" s="55" t="s">
        <v>90</v>
      </c>
      <c r="D151" s="56" t="s">
        <v>90</v>
      </c>
      <c r="E151" s="57" t="s">
        <v>90</v>
      </c>
      <c r="F151" s="77"/>
    </row>
    <row r="152" spans="1:6" ht="13.5">
      <c r="A152" s="9" t="s">
        <v>461</v>
      </c>
      <c r="B152" s="37" t="s">
        <v>46</v>
      </c>
      <c r="C152" s="11"/>
      <c r="D152" s="12"/>
      <c r="E152" s="32"/>
      <c r="F152" s="77"/>
    </row>
    <row r="153" spans="1:6" ht="41.25">
      <c r="A153" s="9" t="s">
        <v>462</v>
      </c>
      <c r="B153" s="10" t="s">
        <v>115</v>
      </c>
      <c r="C153" s="11"/>
      <c r="D153" s="12"/>
      <c r="E153" s="32"/>
      <c r="F153" s="77"/>
    </row>
    <row r="154" spans="1:6" ht="27">
      <c r="A154" s="9" t="s">
        <v>463</v>
      </c>
      <c r="B154" s="10" t="s">
        <v>116</v>
      </c>
      <c r="C154" s="11" t="s">
        <v>35</v>
      </c>
      <c r="D154" s="12">
        <v>50</v>
      </c>
      <c r="E154" s="32">
        <v>55.44</v>
      </c>
      <c r="F154" s="77">
        <f t="shared" si="3"/>
        <v>2772</v>
      </c>
    </row>
    <row r="155" spans="1:6" ht="27">
      <c r="A155" s="9" t="s">
        <v>464</v>
      </c>
      <c r="B155" s="10" t="s">
        <v>117</v>
      </c>
      <c r="C155" s="11" t="s">
        <v>35</v>
      </c>
      <c r="D155" s="12">
        <v>50</v>
      </c>
      <c r="E155" s="32">
        <v>75.68</v>
      </c>
      <c r="F155" s="77">
        <f t="shared" si="3"/>
        <v>3784.0000000000005</v>
      </c>
    </row>
    <row r="156" spans="1:6" ht="27">
      <c r="A156" s="9" t="s">
        <v>459</v>
      </c>
      <c r="B156" s="10" t="s">
        <v>118</v>
      </c>
      <c r="C156" s="11" t="s">
        <v>35</v>
      </c>
      <c r="D156" s="12">
        <v>600</v>
      </c>
      <c r="E156" s="32">
        <v>44</v>
      </c>
      <c r="F156" s="77">
        <f t="shared" si="3"/>
        <v>26400</v>
      </c>
    </row>
    <row r="157" spans="1:6" ht="27">
      <c r="A157" s="9" t="s">
        <v>490</v>
      </c>
      <c r="B157" s="10" t="s">
        <v>119</v>
      </c>
      <c r="C157" s="11" t="s">
        <v>35</v>
      </c>
      <c r="D157" s="12">
        <v>25</v>
      </c>
      <c r="E157" s="32">
        <v>11.44</v>
      </c>
      <c r="F157" s="77">
        <f t="shared" si="3"/>
        <v>286</v>
      </c>
    </row>
    <row r="158" spans="1:6" ht="27">
      <c r="A158" s="9" t="s">
        <v>491</v>
      </c>
      <c r="B158" s="10" t="s">
        <v>120</v>
      </c>
      <c r="C158" s="11" t="s">
        <v>35</v>
      </c>
      <c r="D158" s="12">
        <v>600</v>
      </c>
      <c r="E158" s="32">
        <v>7.04</v>
      </c>
      <c r="F158" s="77">
        <f t="shared" si="3"/>
        <v>4224</v>
      </c>
    </row>
    <row r="159" spans="1:6" ht="13.5">
      <c r="A159" s="9" t="s">
        <v>492</v>
      </c>
      <c r="B159" s="37" t="s">
        <v>121</v>
      </c>
      <c r="C159" s="11"/>
      <c r="D159" s="12"/>
      <c r="E159" s="32"/>
      <c r="F159" s="77"/>
    </row>
    <row r="160" spans="1:6" ht="13.5">
      <c r="A160" s="9" t="s">
        <v>493</v>
      </c>
      <c r="B160" s="10" t="s">
        <v>122</v>
      </c>
      <c r="C160" s="11"/>
      <c r="D160" s="12"/>
      <c r="E160" s="32"/>
      <c r="F160" s="77"/>
    </row>
    <row r="161" spans="1:6" ht="13.5">
      <c r="A161" s="9" t="s">
        <v>494</v>
      </c>
      <c r="B161" s="10" t="s">
        <v>123</v>
      </c>
      <c r="C161" s="11"/>
      <c r="D161" s="12"/>
      <c r="E161" s="32"/>
      <c r="F161" s="77"/>
    </row>
    <row r="162" spans="1:6" ht="27">
      <c r="A162" s="9" t="s">
        <v>495</v>
      </c>
      <c r="B162" s="10" t="s">
        <v>124</v>
      </c>
      <c r="C162" s="11"/>
      <c r="D162" s="12"/>
      <c r="E162" s="32"/>
      <c r="F162" s="77"/>
    </row>
    <row r="163" spans="1:6" ht="41.25">
      <c r="A163" s="9" t="s">
        <v>496</v>
      </c>
      <c r="B163" s="10" t="s">
        <v>125</v>
      </c>
      <c r="C163" s="11" t="s">
        <v>35</v>
      </c>
      <c r="D163" s="12">
        <v>600</v>
      </c>
      <c r="E163" s="32">
        <v>22</v>
      </c>
      <c r="F163" s="77">
        <f t="shared" si="3"/>
        <v>13200</v>
      </c>
    </row>
    <row r="164" spans="1:6" ht="54.75">
      <c r="A164" s="9" t="s">
        <v>497</v>
      </c>
      <c r="B164" s="10" t="s">
        <v>126</v>
      </c>
      <c r="C164" s="11" t="s">
        <v>39</v>
      </c>
      <c r="D164" s="12">
        <v>5</v>
      </c>
      <c r="E164" s="32">
        <v>799.04</v>
      </c>
      <c r="F164" s="77">
        <f t="shared" si="3"/>
        <v>3995.2</v>
      </c>
    </row>
    <row r="165" spans="1:6" ht="27">
      <c r="A165" s="9" t="s">
        <v>498</v>
      </c>
      <c r="B165" s="10" t="s">
        <v>127</v>
      </c>
      <c r="C165" s="11" t="s">
        <v>25</v>
      </c>
      <c r="D165" s="12">
        <v>1</v>
      </c>
      <c r="E165" s="32">
        <v>443.35</v>
      </c>
      <c r="F165" s="77">
        <f t="shared" si="3"/>
        <v>443.35</v>
      </c>
    </row>
    <row r="166" spans="1:6" ht="15">
      <c r="A166" s="9" t="s">
        <v>499</v>
      </c>
      <c r="B166" s="10" t="s">
        <v>128</v>
      </c>
      <c r="C166" s="55" t="s">
        <v>90</v>
      </c>
      <c r="D166" s="56" t="s">
        <v>90</v>
      </c>
      <c r="E166" s="57" t="s">
        <v>90</v>
      </c>
      <c r="F166" s="77"/>
    </row>
    <row r="167" spans="1:6" ht="151.5">
      <c r="A167" s="9" t="s">
        <v>466</v>
      </c>
      <c r="B167" s="10" t="s">
        <v>129</v>
      </c>
      <c r="C167" s="11" t="s">
        <v>39</v>
      </c>
      <c r="D167" s="12">
        <v>1</v>
      </c>
      <c r="E167" s="32">
        <v>23000</v>
      </c>
      <c r="F167" s="77">
        <f t="shared" si="3"/>
        <v>23000</v>
      </c>
    </row>
    <row r="168" spans="1:6" ht="96">
      <c r="A168" s="9" t="s">
        <v>467</v>
      </c>
      <c r="B168" s="10" t="s">
        <v>130</v>
      </c>
      <c r="C168" s="11" t="s">
        <v>39</v>
      </c>
      <c r="D168" s="12">
        <v>1</v>
      </c>
      <c r="E168" s="32">
        <v>24000</v>
      </c>
      <c r="F168" s="77">
        <f t="shared" si="3"/>
        <v>24000</v>
      </c>
    </row>
    <row r="169" spans="1:6" ht="69">
      <c r="A169" s="9" t="s">
        <v>468</v>
      </c>
      <c r="B169" s="10" t="s">
        <v>131</v>
      </c>
      <c r="C169" s="11" t="s">
        <v>25</v>
      </c>
      <c r="D169" s="12">
        <v>1</v>
      </c>
      <c r="E169" s="32">
        <v>6500</v>
      </c>
      <c r="F169" s="77">
        <f t="shared" si="3"/>
        <v>6500</v>
      </c>
    </row>
    <row r="170" spans="1:6" ht="13.5">
      <c r="A170" s="13" t="s">
        <v>465</v>
      </c>
      <c r="B170" s="14" t="s">
        <v>132</v>
      </c>
      <c r="C170" s="15" t="s">
        <v>90</v>
      </c>
      <c r="D170" s="16" t="s">
        <v>90</v>
      </c>
      <c r="E170" s="33" t="s">
        <v>90</v>
      </c>
      <c r="F170" s="77"/>
    </row>
    <row r="171" spans="1:6" ht="13.5">
      <c r="A171" s="9" t="s">
        <v>469</v>
      </c>
      <c r="B171" s="10" t="s">
        <v>133</v>
      </c>
      <c r="C171" s="11"/>
      <c r="D171" s="12"/>
      <c r="E171" s="32"/>
      <c r="F171" s="79"/>
    </row>
    <row r="172" spans="1:6" ht="27">
      <c r="A172" s="9" t="s">
        <v>470</v>
      </c>
      <c r="B172" s="10" t="s">
        <v>93</v>
      </c>
      <c r="C172" s="11"/>
      <c r="D172" s="12"/>
      <c r="E172" s="32"/>
      <c r="F172" s="79"/>
    </row>
    <row r="173" spans="1:6" ht="27">
      <c r="A173" s="9" t="s">
        <v>471</v>
      </c>
      <c r="B173" s="10" t="s">
        <v>94</v>
      </c>
      <c r="C173" s="11"/>
      <c r="D173" s="12"/>
      <c r="E173" s="32"/>
      <c r="F173" s="79"/>
    </row>
    <row r="174" spans="1:6" ht="13.5">
      <c r="A174" s="9" t="s">
        <v>500</v>
      </c>
      <c r="B174" s="10" t="s">
        <v>95</v>
      </c>
      <c r="C174" s="11"/>
      <c r="D174" s="12"/>
      <c r="E174" s="32"/>
      <c r="F174" s="79"/>
    </row>
    <row r="175" spans="1:6" ht="27">
      <c r="A175" s="9" t="s">
        <v>501</v>
      </c>
      <c r="B175" s="10" t="s">
        <v>134</v>
      </c>
      <c r="C175" s="11"/>
      <c r="D175" s="12"/>
      <c r="E175" s="32"/>
      <c r="F175" s="79"/>
    </row>
    <row r="176" spans="1:6" ht="27">
      <c r="A176" s="9" t="s">
        <v>502</v>
      </c>
      <c r="B176" s="10" t="s">
        <v>135</v>
      </c>
      <c r="C176" s="11" t="s">
        <v>25</v>
      </c>
      <c r="D176" s="12">
        <v>1</v>
      </c>
      <c r="E176" s="32">
        <v>2662.88</v>
      </c>
      <c r="F176" s="77">
        <f>D176*E176</f>
        <v>2662.88</v>
      </c>
    </row>
    <row r="177" spans="1:6" ht="13.5">
      <c r="A177" s="9" t="s">
        <v>503</v>
      </c>
      <c r="B177" s="10" t="s">
        <v>136</v>
      </c>
      <c r="C177" s="11"/>
      <c r="D177" s="12"/>
      <c r="E177" s="32"/>
      <c r="F177" s="79"/>
    </row>
    <row r="178" spans="1:6" ht="82.5">
      <c r="A178" s="9" t="s">
        <v>504</v>
      </c>
      <c r="B178" s="10" t="s">
        <v>137</v>
      </c>
      <c r="C178" s="11"/>
      <c r="D178" s="12"/>
      <c r="E178" s="32"/>
      <c r="F178" s="79"/>
    </row>
    <row r="179" spans="1:6" ht="27">
      <c r="A179" s="9" t="s">
        <v>505</v>
      </c>
      <c r="B179" s="10" t="s">
        <v>138</v>
      </c>
      <c r="C179" s="11" t="s">
        <v>39</v>
      </c>
      <c r="D179" s="12">
        <v>10</v>
      </c>
      <c r="E179" s="32">
        <v>850</v>
      </c>
      <c r="F179" s="77">
        <f>D179*E179</f>
        <v>8500</v>
      </c>
    </row>
    <row r="180" spans="1:6" ht="41.25">
      <c r="A180" s="9" t="s">
        <v>506</v>
      </c>
      <c r="B180" s="10" t="s">
        <v>139</v>
      </c>
      <c r="C180" s="11" t="s">
        <v>39</v>
      </c>
      <c r="D180" s="12">
        <v>39</v>
      </c>
      <c r="E180" s="32">
        <v>2500</v>
      </c>
      <c r="F180" s="77">
        <f>D180*E180</f>
        <v>97500</v>
      </c>
    </row>
    <row r="181" spans="1:6" ht="54.75">
      <c r="A181" s="9" t="s">
        <v>507</v>
      </c>
      <c r="B181" s="10" t="s">
        <v>140</v>
      </c>
      <c r="C181" s="11" t="s">
        <v>39</v>
      </c>
      <c r="D181" s="12">
        <v>36</v>
      </c>
      <c r="E181" s="32">
        <v>350</v>
      </c>
      <c r="F181" s="77">
        <f>D181*E181</f>
        <v>12600</v>
      </c>
    </row>
    <row r="182" spans="1:6" ht="54.75">
      <c r="A182" s="9" t="s">
        <v>508</v>
      </c>
      <c r="B182" s="10" t="s">
        <v>141</v>
      </c>
      <c r="C182" s="11" t="s">
        <v>39</v>
      </c>
      <c r="D182" s="12">
        <v>6</v>
      </c>
      <c r="E182" s="32">
        <v>450</v>
      </c>
      <c r="F182" s="77">
        <f>D182*E182</f>
        <v>2700</v>
      </c>
    </row>
    <row r="183" spans="1:6" ht="13.5">
      <c r="A183" s="9" t="s">
        <v>509</v>
      </c>
      <c r="B183" s="37" t="s">
        <v>142</v>
      </c>
      <c r="C183" s="11"/>
      <c r="D183" s="12"/>
      <c r="E183" s="32"/>
      <c r="F183" s="79"/>
    </row>
    <row r="184" spans="1:6" ht="69">
      <c r="A184" s="9" t="s">
        <v>510</v>
      </c>
      <c r="B184" s="10" t="s">
        <v>143</v>
      </c>
      <c r="C184" s="11"/>
      <c r="D184" s="12"/>
      <c r="E184" s="32"/>
      <c r="F184" s="79"/>
    </row>
    <row r="185" spans="1:6" ht="13.5">
      <c r="A185" s="9" t="s">
        <v>511</v>
      </c>
      <c r="B185" s="10" t="s">
        <v>144</v>
      </c>
      <c r="C185" s="11" t="s">
        <v>39</v>
      </c>
      <c r="D185" s="12">
        <v>39</v>
      </c>
      <c r="E185" s="32">
        <v>350</v>
      </c>
      <c r="F185" s="77">
        <f>D185*E185</f>
        <v>13650</v>
      </c>
    </row>
    <row r="186" spans="1:6" ht="27">
      <c r="A186" s="9" t="s">
        <v>512</v>
      </c>
      <c r="B186" s="10" t="s">
        <v>145</v>
      </c>
      <c r="C186" s="11" t="s">
        <v>39</v>
      </c>
      <c r="D186" s="12">
        <v>39</v>
      </c>
      <c r="E186" s="32">
        <v>36.96</v>
      </c>
      <c r="F186" s="77">
        <f>D186*E186</f>
        <v>1441.44</v>
      </c>
    </row>
    <row r="187" spans="1:6" ht="27">
      <c r="A187" s="9" t="s">
        <v>513</v>
      </c>
      <c r="B187" s="10" t="s">
        <v>146</v>
      </c>
      <c r="C187" s="11"/>
      <c r="D187" s="12"/>
      <c r="E187" s="32"/>
      <c r="F187" s="79"/>
    </row>
    <row r="188" spans="1:6" ht="41.25">
      <c r="A188" s="9" t="s">
        <v>514</v>
      </c>
      <c r="B188" s="10" t="s">
        <v>147</v>
      </c>
      <c r="C188" s="11"/>
      <c r="D188" s="12"/>
      <c r="E188" s="32"/>
      <c r="F188" s="79"/>
    </row>
    <row r="189" spans="1:6" ht="41.25">
      <c r="A189" s="9" t="s">
        <v>515</v>
      </c>
      <c r="B189" s="10" t="s">
        <v>148</v>
      </c>
      <c r="C189" s="11"/>
      <c r="D189" s="12"/>
      <c r="E189" s="32"/>
      <c r="F189" s="79"/>
    </row>
    <row r="190" spans="1:6" ht="41.25">
      <c r="A190" s="9" t="s">
        <v>516</v>
      </c>
      <c r="B190" s="10" t="s">
        <v>149</v>
      </c>
      <c r="C190" s="11" t="s">
        <v>39</v>
      </c>
      <c r="D190" s="12">
        <v>39</v>
      </c>
      <c r="E190" s="32">
        <v>750</v>
      </c>
      <c r="F190" s="77">
        <f>D190*E190</f>
        <v>29250</v>
      </c>
    </row>
    <row r="191" spans="1:6" ht="13.5">
      <c r="A191" s="9" t="s">
        <v>517</v>
      </c>
      <c r="B191" s="10" t="s">
        <v>150</v>
      </c>
      <c r="C191" s="11"/>
      <c r="D191" s="12"/>
      <c r="E191" s="32"/>
      <c r="F191" s="79"/>
    </row>
    <row r="192" spans="1:6" ht="27">
      <c r="A192" s="9" t="s">
        <v>518</v>
      </c>
      <c r="B192" s="10" t="s">
        <v>151</v>
      </c>
      <c r="C192" s="11"/>
      <c r="D192" s="12"/>
      <c r="E192" s="32"/>
      <c r="F192" s="79"/>
    </row>
    <row r="193" spans="1:6" ht="27">
      <c r="A193" s="9" t="s">
        <v>519</v>
      </c>
      <c r="B193" s="10" t="s">
        <v>94</v>
      </c>
      <c r="C193" s="11"/>
      <c r="D193" s="12"/>
      <c r="E193" s="32"/>
      <c r="F193" s="79"/>
    </row>
    <row r="194" spans="1:6" ht="13.5">
      <c r="A194" s="9" t="s">
        <v>520</v>
      </c>
      <c r="B194" s="10" t="s">
        <v>95</v>
      </c>
      <c r="C194" s="11"/>
      <c r="D194" s="12"/>
      <c r="E194" s="32"/>
      <c r="F194" s="79"/>
    </row>
    <row r="195" spans="1:6" ht="41.25">
      <c r="A195" s="9" t="s">
        <v>521</v>
      </c>
      <c r="B195" s="10" t="s">
        <v>152</v>
      </c>
      <c r="C195" s="11"/>
      <c r="D195" s="12"/>
      <c r="E195" s="32"/>
      <c r="F195" s="79"/>
    </row>
    <row r="196" spans="1:6" ht="13.5">
      <c r="A196" s="9" t="s">
        <v>522</v>
      </c>
      <c r="B196" s="10" t="s">
        <v>153</v>
      </c>
      <c r="C196" s="11"/>
      <c r="D196" s="12"/>
      <c r="E196" s="32"/>
      <c r="F196" s="79"/>
    </row>
    <row r="197" spans="1:6" ht="54.75">
      <c r="A197" s="9" t="s">
        <v>523</v>
      </c>
      <c r="B197" s="10" t="s">
        <v>154</v>
      </c>
      <c r="C197" s="11"/>
      <c r="D197" s="12"/>
      <c r="E197" s="32"/>
      <c r="F197" s="79"/>
    </row>
    <row r="198" spans="1:6" ht="82.5">
      <c r="A198" s="9" t="s">
        <v>524</v>
      </c>
      <c r="B198" s="10" t="s">
        <v>155</v>
      </c>
      <c r="C198" s="11" t="s">
        <v>25</v>
      </c>
      <c r="D198" s="12">
        <v>45</v>
      </c>
      <c r="E198" s="32">
        <v>2800</v>
      </c>
      <c r="F198" s="77">
        <f>D198*E198</f>
        <v>126000</v>
      </c>
    </row>
    <row r="199" spans="1:6" ht="54.75">
      <c r="A199" s="9" t="s">
        <v>525</v>
      </c>
      <c r="B199" s="10" t="s">
        <v>156</v>
      </c>
      <c r="C199" s="11" t="s">
        <v>25</v>
      </c>
      <c r="D199" s="12">
        <v>45</v>
      </c>
      <c r="E199" s="32">
        <v>250</v>
      </c>
      <c r="F199" s="77">
        <f>D199*E199</f>
        <v>11250</v>
      </c>
    </row>
    <row r="200" spans="1:6" ht="41.25">
      <c r="A200" s="9" t="s">
        <v>526</v>
      </c>
      <c r="B200" s="10" t="s">
        <v>157</v>
      </c>
      <c r="C200" s="11" t="s">
        <v>25</v>
      </c>
      <c r="D200" s="12">
        <v>45</v>
      </c>
      <c r="E200" s="32">
        <v>250</v>
      </c>
      <c r="F200" s="77">
        <f>D200*E200</f>
        <v>11250</v>
      </c>
    </row>
    <row r="201" spans="1:6" ht="13.5">
      <c r="A201" s="9" t="s">
        <v>527</v>
      </c>
      <c r="B201" s="10" t="s">
        <v>158</v>
      </c>
      <c r="C201" s="11"/>
      <c r="D201" s="12"/>
      <c r="E201" s="32"/>
      <c r="F201" s="79"/>
    </row>
    <row r="202" spans="1:6" ht="54.75">
      <c r="A202" s="9" t="s">
        <v>528</v>
      </c>
      <c r="B202" s="10" t="s">
        <v>159</v>
      </c>
      <c r="C202" s="11" t="s">
        <v>39</v>
      </c>
      <c r="D202" s="12">
        <v>36</v>
      </c>
      <c r="E202" s="32">
        <v>239.36</v>
      </c>
      <c r="F202" s="77">
        <f aca="true" t="shared" si="4" ref="F202:F209">D202*E202</f>
        <v>8616.960000000001</v>
      </c>
    </row>
    <row r="203" spans="1:6" ht="54.75">
      <c r="A203" s="9" t="s">
        <v>529</v>
      </c>
      <c r="B203" s="10" t="s">
        <v>160</v>
      </c>
      <c r="C203" s="11" t="s">
        <v>39</v>
      </c>
      <c r="D203" s="12">
        <v>3</v>
      </c>
      <c r="E203" s="32">
        <v>256</v>
      </c>
      <c r="F203" s="77">
        <f t="shared" si="4"/>
        <v>768</v>
      </c>
    </row>
    <row r="204" spans="1:6" ht="13.5">
      <c r="A204" s="9" t="s">
        <v>530</v>
      </c>
      <c r="B204" s="10" t="s">
        <v>161</v>
      </c>
      <c r="C204" s="11" t="s">
        <v>39</v>
      </c>
      <c r="D204" s="12">
        <v>5</v>
      </c>
      <c r="E204" s="32">
        <v>80</v>
      </c>
      <c r="F204" s="77">
        <f t="shared" si="4"/>
        <v>400</v>
      </c>
    </row>
    <row r="205" spans="1:6" ht="54.75">
      <c r="A205" s="9" t="s">
        <v>531</v>
      </c>
      <c r="B205" s="10" t="s">
        <v>162</v>
      </c>
      <c r="C205" s="11" t="s">
        <v>39</v>
      </c>
      <c r="D205" s="12">
        <v>39</v>
      </c>
      <c r="E205" s="32">
        <v>212.96</v>
      </c>
      <c r="F205" s="77">
        <f t="shared" si="4"/>
        <v>8305.44</v>
      </c>
    </row>
    <row r="206" spans="1:6" ht="13.5">
      <c r="A206" s="9" t="s">
        <v>532</v>
      </c>
      <c r="B206" s="10" t="s">
        <v>163</v>
      </c>
      <c r="C206" s="11" t="s">
        <v>39</v>
      </c>
      <c r="D206" s="12">
        <v>39</v>
      </c>
      <c r="E206" s="32">
        <v>50</v>
      </c>
      <c r="F206" s="77">
        <f t="shared" si="4"/>
        <v>1950</v>
      </c>
    </row>
    <row r="207" spans="1:6" ht="27">
      <c r="A207" s="9" t="s">
        <v>533</v>
      </c>
      <c r="B207" s="10" t="s">
        <v>164</v>
      </c>
      <c r="C207" s="11" t="s">
        <v>39</v>
      </c>
      <c r="D207" s="12">
        <v>39</v>
      </c>
      <c r="E207" s="32">
        <v>80.08</v>
      </c>
      <c r="F207" s="77">
        <f t="shared" si="4"/>
        <v>3123.12</v>
      </c>
    </row>
    <row r="208" spans="1:6" ht="54.75">
      <c r="A208" s="9" t="s">
        <v>534</v>
      </c>
      <c r="B208" s="10" t="s">
        <v>165</v>
      </c>
      <c r="C208" s="11" t="s">
        <v>39</v>
      </c>
      <c r="D208" s="12">
        <v>39</v>
      </c>
      <c r="E208" s="32">
        <v>132.88</v>
      </c>
      <c r="F208" s="77">
        <f t="shared" si="4"/>
        <v>5182.32</v>
      </c>
    </row>
    <row r="209" spans="1:6" ht="54.75">
      <c r="A209" s="9" t="s">
        <v>535</v>
      </c>
      <c r="B209" s="10" t="s">
        <v>166</v>
      </c>
      <c r="C209" s="11" t="s">
        <v>39</v>
      </c>
      <c r="D209" s="12">
        <v>2</v>
      </c>
      <c r="E209" s="32">
        <v>762.96</v>
      </c>
      <c r="F209" s="77">
        <f t="shared" si="4"/>
        <v>1525.92</v>
      </c>
    </row>
    <row r="210" spans="1:6" ht="13.5">
      <c r="A210" s="26" t="s">
        <v>536</v>
      </c>
      <c r="B210" s="38" t="s">
        <v>167</v>
      </c>
      <c r="C210" s="3" t="s">
        <v>90</v>
      </c>
      <c r="D210" s="48" t="s">
        <v>90</v>
      </c>
      <c r="E210" s="50" t="s">
        <v>90</v>
      </c>
      <c r="F210" s="79"/>
    </row>
    <row r="211" spans="1:6" ht="13.5">
      <c r="A211" s="9" t="s">
        <v>537</v>
      </c>
      <c r="B211" s="10" t="s">
        <v>168</v>
      </c>
      <c r="C211" s="11" t="s">
        <v>169</v>
      </c>
      <c r="D211" s="12">
        <v>45</v>
      </c>
      <c r="E211" s="32">
        <v>94.6</v>
      </c>
      <c r="F211" s="77">
        <f>D211*E211</f>
        <v>4257</v>
      </c>
    </row>
    <row r="212" spans="1:6" ht="13.5">
      <c r="A212" s="9" t="s">
        <v>538</v>
      </c>
      <c r="B212" s="10" t="s">
        <v>170</v>
      </c>
      <c r="C212" s="11" t="s">
        <v>169</v>
      </c>
      <c r="D212" s="12">
        <v>45</v>
      </c>
      <c r="E212" s="32">
        <v>81.5</v>
      </c>
      <c r="F212" s="79">
        <f>MMULT(D212,E212)</f>
        <v>3667.5</v>
      </c>
    </row>
    <row r="213" spans="1:6" ht="27">
      <c r="A213" s="9" t="s">
        <v>539</v>
      </c>
      <c r="B213" s="10" t="s">
        <v>171</v>
      </c>
      <c r="C213" s="11" t="s">
        <v>39</v>
      </c>
      <c r="D213" s="12">
        <v>1</v>
      </c>
      <c r="E213" s="32">
        <v>2839.76</v>
      </c>
      <c r="F213" s="77">
        <f>D213*E213</f>
        <v>2839.76</v>
      </c>
    </row>
    <row r="214" spans="1:6" ht="54.75">
      <c r="A214" s="9" t="s">
        <v>540</v>
      </c>
      <c r="B214" s="10" t="s">
        <v>172</v>
      </c>
      <c r="C214" s="11" t="s">
        <v>39</v>
      </c>
      <c r="D214" s="12">
        <v>1</v>
      </c>
      <c r="E214" s="32">
        <v>3200</v>
      </c>
      <c r="F214" s="77">
        <f>D214*E214</f>
        <v>3200</v>
      </c>
    </row>
    <row r="215" spans="1:6" ht="13.5">
      <c r="A215" s="26" t="s">
        <v>541</v>
      </c>
      <c r="B215" s="14" t="s">
        <v>173</v>
      </c>
      <c r="C215" s="15" t="s">
        <v>90</v>
      </c>
      <c r="D215" s="16" t="s">
        <v>90</v>
      </c>
      <c r="E215" s="33" t="s">
        <v>90</v>
      </c>
      <c r="F215" s="79"/>
    </row>
    <row r="216" spans="1:6" ht="13.5">
      <c r="A216" s="13" t="s">
        <v>542</v>
      </c>
      <c r="B216" s="14" t="s">
        <v>174</v>
      </c>
      <c r="C216" s="15" t="s">
        <v>90</v>
      </c>
      <c r="D216" s="16" t="s">
        <v>90</v>
      </c>
      <c r="E216" s="33" t="s">
        <v>90</v>
      </c>
      <c r="F216" s="79"/>
    </row>
    <row r="217" spans="1:6" ht="54.75">
      <c r="A217" s="9" t="s">
        <v>543</v>
      </c>
      <c r="B217" s="10" t="s">
        <v>175</v>
      </c>
      <c r="C217" s="11" t="s">
        <v>24</v>
      </c>
      <c r="D217" s="12">
        <v>310</v>
      </c>
      <c r="E217" s="32">
        <v>318</v>
      </c>
      <c r="F217" s="77">
        <f>D217*E217</f>
        <v>98580</v>
      </c>
    </row>
    <row r="218" spans="1:6" ht="17.25">
      <c r="A218" s="26" t="s">
        <v>544</v>
      </c>
      <c r="B218" s="14" t="s">
        <v>176</v>
      </c>
      <c r="C218" s="17" t="s">
        <v>90</v>
      </c>
      <c r="D218" s="18" t="s">
        <v>90</v>
      </c>
      <c r="E218" s="34" t="s">
        <v>90</v>
      </c>
      <c r="F218" s="79"/>
    </row>
    <row r="219" spans="1:6" ht="27">
      <c r="A219" s="3" t="s">
        <v>545</v>
      </c>
      <c r="B219" s="20" t="s">
        <v>177</v>
      </c>
      <c r="C219" s="11" t="s">
        <v>4</v>
      </c>
      <c r="D219" s="12"/>
      <c r="E219" s="32"/>
      <c r="F219" s="79"/>
    </row>
    <row r="220" spans="1:6" ht="13.5">
      <c r="A220" s="26" t="s">
        <v>546</v>
      </c>
      <c r="B220" s="14" t="s">
        <v>178</v>
      </c>
      <c r="C220" s="15" t="s">
        <v>90</v>
      </c>
      <c r="D220" s="16" t="s">
        <v>90</v>
      </c>
      <c r="E220" s="33" t="s">
        <v>90</v>
      </c>
      <c r="F220" s="79"/>
    </row>
    <row r="221" spans="1:6" ht="27">
      <c r="A221" s="19" t="s">
        <v>547</v>
      </c>
      <c r="B221" s="20" t="s">
        <v>179</v>
      </c>
      <c r="C221" s="11" t="s">
        <v>24</v>
      </c>
      <c r="D221" s="12">
        <v>310</v>
      </c>
      <c r="E221" s="32">
        <v>300</v>
      </c>
      <c r="F221" s="77">
        <f>D221*E221</f>
        <v>93000</v>
      </c>
    </row>
    <row r="222" spans="1:6" ht="13.5">
      <c r="A222" s="26" t="s">
        <v>548</v>
      </c>
      <c r="B222" s="14" t="s">
        <v>180</v>
      </c>
      <c r="C222" s="15" t="s">
        <v>90</v>
      </c>
      <c r="D222" s="16" t="s">
        <v>90</v>
      </c>
      <c r="E222" s="33" t="s">
        <v>90</v>
      </c>
      <c r="F222" s="79"/>
    </row>
    <row r="223" spans="1:6" ht="27">
      <c r="A223" s="19" t="s">
        <v>549</v>
      </c>
      <c r="B223" s="20" t="s">
        <v>713</v>
      </c>
      <c r="C223" s="11" t="s">
        <v>24</v>
      </c>
      <c r="D223" s="12">
        <v>100</v>
      </c>
      <c r="E223" s="32">
        <v>120</v>
      </c>
      <c r="F223" s="77">
        <f>D223*E223</f>
        <v>12000</v>
      </c>
    </row>
    <row r="224" spans="1:6" ht="13.5">
      <c r="A224" s="26" t="s">
        <v>550</v>
      </c>
      <c r="B224" s="14" t="s">
        <v>181</v>
      </c>
      <c r="C224" s="15" t="s">
        <v>90</v>
      </c>
      <c r="D224" s="16" t="s">
        <v>90</v>
      </c>
      <c r="E224" s="33" t="s">
        <v>90</v>
      </c>
      <c r="F224" s="79"/>
    </row>
    <row r="225" spans="1:6" ht="27">
      <c r="A225" s="3" t="s">
        <v>709</v>
      </c>
      <c r="B225" s="42" t="s">
        <v>708</v>
      </c>
      <c r="C225" s="21" t="s">
        <v>4</v>
      </c>
      <c r="D225" s="16"/>
      <c r="E225" s="33"/>
      <c r="F225" s="79"/>
    </row>
    <row r="226" spans="1:6" ht="13.5">
      <c r="A226" s="9" t="s">
        <v>707</v>
      </c>
      <c r="B226" s="2" t="s">
        <v>706</v>
      </c>
      <c r="C226" s="21" t="s">
        <v>30</v>
      </c>
      <c r="D226" s="22">
        <v>7700</v>
      </c>
      <c r="E226" s="35">
        <v>65</v>
      </c>
      <c r="F226" s="77">
        <f>D226*E226</f>
        <v>500500</v>
      </c>
    </row>
    <row r="227" spans="1:6" ht="13.5">
      <c r="A227" s="26" t="s">
        <v>551</v>
      </c>
      <c r="B227" s="14" t="s">
        <v>182</v>
      </c>
      <c r="C227" s="15" t="s">
        <v>90</v>
      </c>
      <c r="D227" s="16" t="s">
        <v>90</v>
      </c>
      <c r="E227" s="33" t="s">
        <v>90</v>
      </c>
      <c r="F227" s="79"/>
    </row>
    <row r="228" spans="1:6" ht="41.25">
      <c r="A228" s="19" t="s">
        <v>552</v>
      </c>
      <c r="B228" s="58" t="s">
        <v>293</v>
      </c>
      <c r="C228" s="11" t="s">
        <v>25</v>
      </c>
      <c r="D228" s="12">
        <v>1250</v>
      </c>
      <c r="E228" s="32">
        <v>450</v>
      </c>
      <c r="F228" s="77">
        <f>D228*E228</f>
        <v>562500</v>
      </c>
    </row>
    <row r="229" spans="1:6" ht="41.25">
      <c r="A229" s="19" t="s">
        <v>553</v>
      </c>
      <c r="B229" s="20" t="s">
        <v>294</v>
      </c>
      <c r="C229" s="11" t="s">
        <v>25</v>
      </c>
      <c r="D229" s="12">
        <v>1300</v>
      </c>
      <c r="E229" s="32">
        <v>350</v>
      </c>
      <c r="F229" s="77">
        <f>D229*E229</f>
        <v>455000</v>
      </c>
    </row>
    <row r="230" spans="1:6" ht="27">
      <c r="A230" s="19" t="s">
        <v>554</v>
      </c>
      <c r="B230" s="20" t="s">
        <v>295</v>
      </c>
      <c r="C230" s="11" t="s">
        <v>25</v>
      </c>
      <c r="D230" s="12">
        <v>500</v>
      </c>
      <c r="E230" s="32">
        <v>200</v>
      </c>
      <c r="F230" s="77">
        <f>D230*E230</f>
        <v>100000</v>
      </c>
    </row>
    <row r="231" spans="1:6" ht="17.25">
      <c r="A231" s="26" t="s">
        <v>555</v>
      </c>
      <c r="B231" s="14" t="s">
        <v>183</v>
      </c>
      <c r="C231" s="17" t="s">
        <v>90</v>
      </c>
      <c r="D231" s="18" t="s">
        <v>90</v>
      </c>
      <c r="E231" s="34" t="s">
        <v>90</v>
      </c>
      <c r="F231" s="79"/>
    </row>
    <row r="232" spans="1:6" ht="13.5">
      <c r="A232" s="13" t="s">
        <v>557</v>
      </c>
      <c r="B232" s="14" t="s">
        <v>184</v>
      </c>
      <c r="C232" s="15" t="s">
        <v>90</v>
      </c>
      <c r="D232" s="16" t="s">
        <v>90</v>
      </c>
      <c r="E232" s="33" t="s">
        <v>90</v>
      </c>
      <c r="F232" s="79"/>
    </row>
    <row r="233" spans="1:6" ht="41.25">
      <c r="A233" s="19" t="s">
        <v>556</v>
      </c>
      <c r="B233" s="20" t="s">
        <v>185</v>
      </c>
      <c r="C233" s="11" t="s">
        <v>28</v>
      </c>
      <c r="D233" s="12">
        <v>200</v>
      </c>
      <c r="E233" s="32">
        <v>200</v>
      </c>
      <c r="F233" s="77">
        <f>D233*E233</f>
        <v>40000</v>
      </c>
    </row>
    <row r="234" spans="1:6" ht="13.5">
      <c r="A234" s="13" t="s">
        <v>558</v>
      </c>
      <c r="B234" s="14" t="s">
        <v>186</v>
      </c>
      <c r="C234" s="15" t="s">
        <v>90</v>
      </c>
      <c r="D234" s="16" t="s">
        <v>90</v>
      </c>
      <c r="E234" s="33" t="s">
        <v>90</v>
      </c>
      <c r="F234" s="79"/>
    </row>
    <row r="235" spans="1:6" ht="27">
      <c r="A235" s="13"/>
      <c r="B235" s="42" t="s">
        <v>298</v>
      </c>
      <c r="C235" s="11" t="s">
        <v>4</v>
      </c>
      <c r="D235" s="16"/>
      <c r="E235" s="33"/>
      <c r="F235" s="79"/>
    </row>
    <row r="236" spans="1:6" ht="13.5">
      <c r="A236" s="19" t="s">
        <v>559</v>
      </c>
      <c r="B236" s="20" t="s">
        <v>299</v>
      </c>
      <c r="C236" s="11" t="s">
        <v>25</v>
      </c>
      <c r="D236" s="12">
        <v>4000</v>
      </c>
      <c r="E236" s="32">
        <v>16</v>
      </c>
      <c r="F236" s="77">
        <f>D236*E236</f>
        <v>64000</v>
      </c>
    </row>
    <row r="237" spans="1:6" ht="54.75">
      <c r="A237" s="9" t="s">
        <v>560</v>
      </c>
      <c r="B237" s="10" t="s">
        <v>300</v>
      </c>
      <c r="C237" s="11" t="s">
        <v>25</v>
      </c>
      <c r="D237" s="12">
        <v>200</v>
      </c>
      <c r="E237" s="32">
        <v>500</v>
      </c>
      <c r="F237" s="77">
        <f>D237*E237</f>
        <v>100000</v>
      </c>
    </row>
    <row r="238" spans="1:6" ht="27">
      <c r="A238" s="9" t="s">
        <v>561</v>
      </c>
      <c r="B238" s="10" t="s">
        <v>301</v>
      </c>
      <c r="C238" s="11" t="s">
        <v>25</v>
      </c>
      <c r="D238" s="12">
        <v>5</v>
      </c>
      <c r="E238" s="32">
        <v>1500</v>
      </c>
      <c r="F238" s="77">
        <f>D238*E238</f>
        <v>7500</v>
      </c>
    </row>
    <row r="239" spans="1:6" ht="13.5">
      <c r="A239" s="13" t="s">
        <v>562</v>
      </c>
      <c r="B239" s="14" t="s">
        <v>187</v>
      </c>
      <c r="C239" s="15" t="s">
        <v>90</v>
      </c>
      <c r="D239" s="16" t="s">
        <v>90</v>
      </c>
      <c r="E239" s="33" t="s">
        <v>90</v>
      </c>
      <c r="F239" s="79"/>
    </row>
    <row r="240" spans="1:6" ht="58.5" customHeight="1">
      <c r="A240" s="19" t="s">
        <v>714</v>
      </c>
      <c r="B240" s="40" t="s">
        <v>715</v>
      </c>
      <c r="C240" s="15"/>
      <c r="D240" s="16"/>
      <c r="E240" s="33"/>
      <c r="F240" s="79"/>
    </row>
    <row r="241" spans="1:6" ht="27">
      <c r="A241" s="19" t="s">
        <v>563</v>
      </c>
      <c r="B241" s="20" t="s">
        <v>282</v>
      </c>
      <c r="C241" s="11" t="s">
        <v>35</v>
      </c>
      <c r="D241" s="12">
        <v>3300</v>
      </c>
      <c r="E241" s="32">
        <v>16.62</v>
      </c>
      <c r="F241" s="77">
        <f>D241*E241</f>
        <v>54846</v>
      </c>
    </row>
    <row r="242" spans="1:6" ht="13.5">
      <c r="A242" s="19" t="s">
        <v>564</v>
      </c>
      <c r="B242" s="20" t="s">
        <v>296</v>
      </c>
      <c r="C242" s="11" t="s">
        <v>35</v>
      </c>
      <c r="D242" s="12">
        <v>2000</v>
      </c>
      <c r="E242" s="32">
        <v>53</v>
      </c>
      <c r="F242" s="77">
        <f>D242*E242</f>
        <v>106000</v>
      </c>
    </row>
    <row r="243" spans="1:6" ht="27">
      <c r="A243" s="19" t="s">
        <v>565</v>
      </c>
      <c r="B243" s="20" t="s">
        <v>188</v>
      </c>
      <c r="C243" s="11" t="s">
        <v>35</v>
      </c>
      <c r="D243" s="12">
        <v>60</v>
      </c>
      <c r="E243" s="32">
        <v>71.6</v>
      </c>
      <c r="F243" s="77">
        <f>D243*E243</f>
        <v>4296</v>
      </c>
    </row>
    <row r="244" spans="1:6" ht="13.5">
      <c r="A244" s="13" t="s">
        <v>566</v>
      </c>
      <c r="B244" s="14" t="s">
        <v>189</v>
      </c>
      <c r="C244" s="15" t="s">
        <v>90</v>
      </c>
      <c r="D244" s="16" t="s">
        <v>90</v>
      </c>
      <c r="E244" s="33" t="s">
        <v>90</v>
      </c>
      <c r="F244" s="79"/>
    </row>
    <row r="245" spans="1:6" ht="41.25">
      <c r="A245" s="19" t="s">
        <v>567</v>
      </c>
      <c r="B245" s="20" t="s">
        <v>297</v>
      </c>
      <c r="C245" s="11" t="s">
        <v>21</v>
      </c>
      <c r="D245" s="12">
        <v>3</v>
      </c>
      <c r="E245" s="32">
        <v>20000</v>
      </c>
      <c r="F245" s="77">
        <f>D245*E245</f>
        <v>60000</v>
      </c>
    </row>
    <row r="246" spans="1:6" ht="13.5">
      <c r="A246" s="26" t="s">
        <v>568</v>
      </c>
      <c r="B246" s="14" t="s">
        <v>190</v>
      </c>
      <c r="C246" s="15" t="s">
        <v>90</v>
      </c>
      <c r="D246" s="16" t="s">
        <v>90</v>
      </c>
      <c r="E246" s="33" t="s">
        <v>90</v>
      </c>
      <c r="F246" s="79"/>
    </row>
    <row r="247" spans="1:6" ht="13.5">
      <c r="A247" s="13" t="s">
        <v>569</v>
      </c>
      <c r="B247" s="14" t="s">
        <v>191</v>
      </c>
      <c r="C247" s="15" t="s">
        <v>90</v>
      </c>
      <c r="D247" s="16" t="s">
        <v>90</v>
      </c>
      <c r="E247" s="33" t="s">
        <v>90</v>
      </c>
      <c r="F247" s="79"/>
    </row>
    <row r="248" spans="1:6" ht="13.5">
      <c r="A248" s="9" t="s">
        <v>570</v>
      </c>
      <c r="B248" s="10" t="s">
        <v>302</v>
      </c>
      <c r="C248" s="11" t="s">
        <v>25</v>
      </c>
      <c r="D248" s="12">
        <v>8</v>
      </c>
      <c r="E248" s="32">
        <v>3500</v>
      </c>
      <c r="F248" s="77">
        <f>D248*E248</f>
        <v>28000</v>
      </c>
    </row>
    <row r="249" spans="1:6" ht="27">
      <c r="A249" s="9" t="s">
        <v>571</v>
      </c>
      <c r="B249" s="40" t="s">
        <v>303</v>
      </c>
      <c r="C249" s="11" t="s">
        <v>25</v>
      </c>
      <c r="D249" s="12">
        <v>7</v>
      </c>
      <c r="E249" s="32">
        <v>5000</v>
      </c>
      <c r="F249" s="77">
        <f>D249*E249</f>
        <v>35000</v>
      </c>
    </row>
    <row r="250" spans="1:6" ht="13.5">
      <c r="A250" s="9" t="s">
        <v>572</v>
      </c>
      <c r="B250" s="40" t="s">
        <v>304</v>
      </c>
      <c r="C250" s="11" t="s">
        <v>25</v>
      </c>
      <c r="D250" s="12">
        <v>12</v>
      </c>
      <c r="E250" s="32">
        <v>1125</v>
      </c>
      <c r="F250" s="77">
        <f>D250*E250</f>
        <v>13500</v>
      </c>
    </row>
    <row r="251" spans="1:6" ht="13.5">
      <c r="A251" s="9" t="s">
        <v>573</v>
      </c>
      <c r="B251" s="10" t="s">
        <v>305</v>
      </c>
      <c r="C251" s="11" t="s">
        <v>25</v>
      </c>
      <c r="D251" s="12">
        <v>20</v>
      </c>
      <c r="E251" s="32">
        <v>700</v>
      </c>
      <c r="F251" s="77">
        <f>D251*E251</f>
        <v>14000</v>
      </c>
    </row>
    <row r="252" spans="1:6" ht="13.5">
      <c r="A252" s="13" t="s">
        <v>574</v>
      </c>
      <c r="B252" s="14" t="s">
        <v>192</v>
      </c>
      <c r="C252" s="15" t="s">
        <v>90</v>
      </c>
      <c r="D252" s="16" t="s">
        <v>90</v>
      </c>
      <c r="E252" s="33" t="s">
        <v>90</v>
      </c>
      <c r="F252" s="79"/>
    </row>
    <row r="253" spans="1:6" ht="27">
      <c r="A253" s="19" t="s">
        <v>575</v>
      </c>
      <c r="B253" s="20" t="s">
        <v>716</v>
      </c>
      <c r="C253" s="11" t="s">
        <v>25</v>
      </c>
      <c r="D253" s="12">
        <v>1</v>
      </c>
      <c r="E253" s="32">
        <v>360000</v>
      </c>
      <c r="F253" s="77">
        <f>D253*E253</f>
        <v>360000</v>
      </c>
    </row>
    <row r="254" spans="1:6" ht="13.5">
      <c r="A254" s="26" t="s">
        <v>576</v>
      </c>
      <c r="B254" s="14" t="s">
        <v>193</v>
      </c>
      <c r="C254" s="15" t="s">
        <v>90</v>
      </c>
      <c r="D254" s="16" t="s">
        <v>90</v>
      </c>
      <c r="E254" s="33" t="s">
        <v>90</v>
      </c>
      <c r="F254" s="79"/>
    </row>
    <row r="255" spans="1:6" ht="13.5">
      <c r="A255" s="13" t="s">
        <v>577</v>
      </c>
      <c r="B255" s="14" t="s">
        <v>194</v>
      </c>
      <c r="C255" s="15" t="s">
        <v>90</v>
      </c>
      <c r="D255" s="16" t="s">
        <v>90</v>
      </c>
      <c r="E255" s="33" t="s">
        <v>90</v>
      </c>
      <c r="F255" s="79"/>
    </row>
    <row r="256" spans="1:6" ht="27">
      <c r="A256" s="9" t="s">
        <v>578</v>
      </c>
      <c r="B256" s="10" t="s">
        <v>307</v>
      </c>
      <c r="C256" s="11" t="s">
        <v>35</v>
      </c>
      <c r="D256" s="12">
        <v>150</v>
      </c>
      <c r="E256" s="32">
        <v>550</v>
      </c>
      <c r="F256" s="77">
        <f>D256*E256</f>
        <v>82500</v>
      </c>
    </row>
    <row r="257" spans="1:6" ht="13.5">
      <c r="A257" s="13" t="s">
        <v>579</v>
      </c>
      <c r="B257" s="14" t="s">
        <v>195</v>
      </c>
      <c r="C257" s="15" t="s">
        <v>90</v>
      </c>
      <c r="D257" s="16" t="s">
        <v>90</v>
      </c>
      <c r="E257" s="33" t="s">
        <v>90</v>
      </c>
      <c r="F257" s="79"/>
    </row>
    <row r="258" spans="1:6" ht="27">
      <c r="A258" s="9" t="s">
        <v>580</v>
      </c>
      <c r="B258" s="10" t="s">
        <v>717</v>
      </c>
      <c r="C258" s="11" t="s">
        <v>35</v>
      </c>
      <c r="D258" s="12">
        <v>75</v>
      </c>
      <c r="E258" s="32">
        <v>354</v>
      </c>
      <c r="F258" s="77">
        <f>D258*E258</f>
        <v>26550</v>
      </c>
    </row>
    <row r="259" spans="1:6" ht="13.5">
      <c r="A259" s="13" t="s">
        <v>581</v>
      </c>
      <c r="B259" s="14" t="s">
        <v>196</v>
      </c>
      <c r="C259" s="15" t="s">
        <v>90</v>
      </c>
      <c r="D259" s="16" t="s">
        <v>90</v>
      </c>
      <c r="E259" s="33" t="s">
        <v>90</v>
      </c>
      <c r="F259" s="79"/>
    </row>
    <row r="260" spans="1:6" ht="41.25">
      <c r="A260" s="9" t="s">
        <v>582</v>
      </c>
      <c r="B260" s="10" t="s">
        <v>718</v>
      </c>
      <c r="C260" s="11" t="s">
        <v>35</v>
      </c>
      <c r="D260" s="12">
        <v>1</v>
      </c>
      <c r="E260" s="32">
        <v>10000</v>
      </c>
      <c r="F260" s="77">
        <f>D260*E260</f>
        <v>10000</v>
      </c>
    </row>
    <row r="261" spans="1:6" ht="13.5">
      <c r="A261" s="13" t="s">
        <v>583</v>
      </c>
      <c r="B261" s="14" t="s">
        <v>197</v>
      </c>
      <c r="C261" s="15" t="s">
        <v>90</v>
      </c>
      <c r="D261" s="16" t="s">
        <v>90</v>
      </c>
      <c r="E261" s="33" t="s">
        <v>90</v>
      </c>
      <c r="F261" s="79"/>
    </row>
    <row r="262" spans="1:6" ht="41.25">
      <c r="A262" s="19" t="s">
        <v>584</v>
      </c>
      <c r="B262" s="20" t="s">
        <v>306</v>
      </c>
      <c r="C262" s="11" t="s">
        <v>25</v>
      </c>
      <c r="D262" s="12">
        <v>2</v>
      </c>
      <c r="E262" s="32">
        <v>3059</v>
      </c>
      <c r="F262" s="77">
        <f>D262*E262</f>
        <v>6118</v>
      </c>
    </row>
    <row r="263" spans="1:6" ht="13.5">
      <c r="A263" s="13" t="s">
        <v>585</v>
      </c>
      <c r="B263" s="14" t="s">
        <v>198</v>
      </c>
      <c r="C263" s="15" t="s">
        <v>90</v>
      </c>
      <c r="D263" s="16" t="s">
        <v>90</v>
      </c>
      <c r="E263" s="33" t="s">
        <v>90</v>
      </c>
      <c r="F263" s="79"/>
    </row>
    <row r="264" spans="1:6" ht="27">
      <c r="A264" s="19" t="s">
        <v>586</v>
      </c>
      <c r="B264" s="20" t="s">
        <v>199</v>
      </c>
      <c r="C264" s="11" t="s">
        <v>25</v>
      </c>
      <c r="D264" s="12">
        <v>25</v>
      </c>
      <c r="E264" s="32">
        <v>4641</v>
      </c>
      <c r="F264" s="77">
        <f>D264*E264</f>
        <v>116025</v>
      </c>
    </row>
    <row r="265" spans="1:6" ht="13.5">
      <c r="A265" s="13" t="s">
        <v>587</v>
      </c>
      <c r="B265" s="14" t="s">
        <v>200</v>
      </c>
      <c r="C265" s="15" t="s">
        <v>90</v>
      </c>
      <c r="D265" s="16" t="s">
        <v>90</v>
      </c>
      <c r="E265" s="33" t="s">
        <v>90</v>
      </c>
      <c r="F265" s="79"/>
    </row>
    <row r="266" spans="1:6" ht="90.75" customHeight="1">
      <c r="A266" s="9" t="s">
        <v>588</v>
      </c>
      <c r="B266" s="41" t="s">
        <v>319</v>
      </c>
      <c r="C266" s="11" t="s">
        <v>25</v>
      </c>
      <c r="D266" s="12">
        <v>1</v>
      </c>
      <c r="E266" s="32">
        <v>60000</v>
      </c>
      <c r="F266" s="77">
        <f>D266*E266</f>
        <v>60000</v>
      </c>
    </row>
    <row r="267" spans="1:6" ht="13.5">
      <c r="A267" s="26" t="s">
        <v>589</v>
      </c>
      <c r="B267" s="14" t="s">
        <v>201</v>
      </c>
      <c r="C267" s="15" t="s">
        <v>90</v>
      </c>
      <c r="D267" s="16" t="s">
        <v>90</v>
      </c>
      <c r="E267" s="33" t="s">
        <v>90</v>
      </c>
      <c r="F267" s="79"/>
    </row>
    <row r="268" spans="1:6" ht="13.5">
      <c r="A268" s="13" t="s">
        <v>590</v>
      </c>
      <c r="B268" s="14" t="s">
        <v>202</v>
      </c>
      <c r="C268" s="15" t="s">
        <v>90</v>
      </c>
      <c r="D268" s="16" t="s">
        <v>90</v>
      </c>
      <c r="E268" s="33" t="s">
        <v>90</v>
      </c>
      <c r="F268" s="79"/>
    </row>
    <row r="269" spans="1:6" ht="41.25">
      <c r="A269" s="19" t="s">
        <v>591</v>
      </c>
      <c r="B269" s="20" t="s">
        <v>281</v>
      </c>
      <c r="C269" s="11" t="s">
        <v>28</v>
      </c>
      <c r="D269" s="12">
        <v>300</v>
      </c>
      <c r="E269" s="32">
        <v>250</v>
      </c>
      <c r="F269" s="77">
        <f aca="true" t="shared" si="5" ref="F269:F277">D269*E269</f>
        <v>75000</v>
      </c>
    </row>
    <row r="270" spans="1:6" ht="41.25">
      <c r="A270" s="19" t="s">
        <v>592</v>
      </c>
      <c r="B270" s="20" t="s">
        <v>203</v>
      </c>
      <c r="C270" s="11" t="s">
        <v>25</v>
      </c>
      <c r="D270" s="12">
        <v>400</v>
      </c>
      <c r="E270" s="32">
        <v>200</v>
      </c>
      <c r="F270" s="77">
        <f t="shared" si="5"/>
        <v>80000</v>
      </c>
    </row>
    <row r="271" spans="1:6" ht="27">
      <c r="A271" s="19" t="s">
        <v>593</v>
      </c>
      <c r="B271" s="20" t="s">
        <v>204</v>
      </c>
      <c r="C271" s="11" t="s">
        <v>25</v>
      </c>
      <c r="D271" s="12">
        <v>1</v>
      </c>
      <c r="E271" s="32">
        <v>300</v>
      </c>
      <c r="F271" s="77">
        <f t="shared" si="5"/>
        <v>300</v>
      </c>
    </row>
    <row r="272" spans="1:6" ht="27">
      <c r="A272" s="19" t="s">
        <v>594</v>
      </c>
      <c r="B272" s="20" t="s">
        <v>205</v>
      </c>
      <c r="C272" s="11" t="s">
        <v>39</v>
      </c>
      <c r="D272" s="12">
        <v>1</v>
      </c>
      <c r="E272" s="32">
        <v>5000</v>
      </c>
      <c r="F272" s="77">
        <f t="shared" si="5"/>
        <v>5000</v>
      </c>
    </row>
    <row r="273" spans="1:6" ht="27">
      <c r="A273" s="19" t="s">
        <v>595</v>
      </c>
      <c r="B273" s="20" t="s">
        <v>206</v>
      </c>
      <c r="C273" s="11" t="s">
        <v>39</v>
      </c>
      <c r="D273" s="12">
        <v>1</v>
      </c>
      <c r="E273" s="32">
        <v>4000</v>
      </c>
      <c r="F273" s="77">
        <f t="shared" si="5"/>
        <v>4000</v>
      </c>
    </row>
    <row r="274" spans="1:6" ht="13.5">
      <c r="A274" s="19" t="s">
        <v>596</v>
      </c>
      <c r="B274" s="20" t="s">
        <v>207</v>
      </c>
      <c r="C274" s="11" t="s">
        <v>24</v>
      </c>
      <c r="D274" s="12">
        <v>1000</v>
      </c>
      <c r="E274" s="32">
        <v>88</v>
      </c>
      <c r="F274" s="77">
        <f t="shared" si="5"/>
        <v>88000</v>
      </c>
    </row>
    <row r="275" spans="1:6" ht="13.5">
      <c r="A275" s="19" t="s">
        <v>597</v>
      </c>
      <c r="B275" s="20" t="s">
        <v>208</v>
      </c>
      <c r="C275" s="11" t="s">
        <v>35</v>
      </c>
      <c r="D275" s="12">
        <v>80</v>
      </c>
      <c r="E275" s="32">
        <v>40</v>
      </c>
      <c r="F275" s="77">
        <f t="shared" si="5"/>
        <v>3200</v>
      </c>
    </row>
    <row r="276" spans="1:6" ht="13.5">
      <c r="A276" s="19" t="s">
        <v>598</v>
      </c>
      <c r="B276" s="20" t="s">
        <v>308</v>
      </c>
      <c r="C276" s="11" t="s">
        <v>35</v>
      </c>
      <c r="D276" s="12">
        <v>250</v>
      </c>
      <c r="E276" s="32">
        <v>25</v>
      </c>
      <c r="F276" s="77">
        <f t="shared" si="5"/>
        <v>6250</v>
      </c>
    </row>
    <row r="277" spans="1:6" ht="13.5">
      <c r="A277" s="19" t="s">
        <v>599</v>
      </c>
      <c r="B277" s="20" t="s">
        <v>309</v>
      </c>
      <c r="C277" s="11" t="s">
        <v>28</v>
      </c>
      <c r="D277" s="12">
        <v>15</v>
      </c>
      <c r="E277" s="32">
        <v>65</v>
      </c>
      <c r="F277" s="77">
        <f t="shared" si="5"/>
        <v>975</v>
      </c>
    </row>
    <row r="278" spans="1:6" ht="13.5">
      <c r="A278" s="13" t="s">
        <v>600</v>
      </c>
      <c r="B278" s="14" t="s">
        <v>3</v>
      </c>
      <c r="C278" s="15" t="s">
        <v>90</v>
      </c>
      <c r="D278" s="16" t="s">
        <v>90</v>
      </c>
      <c r="E278" s="33" t="s">
        <v>90</v>
      </c>
      <c r="F278" s="79"/>
    </row>
    <row r="279" spans="1:6" ht="27">
      <c r="A279" s="9" t="s">
        <v>601</v>
      </c>
      <c r="B279" s="10" t="s">
        <v>209</v>
      </c>
      <c r="C279" s="11" t="s">
        <v>28</v>
      </c>
      <c r="D279" s="12">
        <v>1400</v>
      </c>
      <c r="E279" s="32">
        <v>32.7</v>
      </c>
      <c r="F279" s="77">
        <f>D279*E279</f>
        <v>45780.00000000001</v>
      </c>
    </row>
    <row r="280" spans="1:6" ht="13.5">
      <c r="A280" s="9" t="s">
        <v>602</v>
      </c>
      <c r="B280" s="10" t="s">
        <v>283</v>
      </c>
      <c r="C280" s="11" t="s">
        <v>28</v>
      </c>
      <c r="D280" s="12">
        <v>2650</v>
      </c>
      <c r="E280" s="32">
        <v>2</v>
      </c>
      <c r="F280" s="77">
        <f>D280*E280</f>
        <v>5300</v>
      </c>
    </row>
    <row r="281" spans="1:6" ht="13.5">
      <c r="A281" s="9" t="s">
        <v>603</v>
      </c>
      <c r="B281" s="10" t="s">
        <v>210</v>
      </c>
      <c r="C281" s="11" t="s">
        <v>28</v>
      </c>
      <c r="D281" s="12">
        <v>1250</v>
      </c>
      <c r="E281" s="32">
        <v>67.2</v>
      </c>
      <c r="F281" s="77">
        <f>D281*E281</f>
        <v>84000</v>
      </c>
    </row>
    <row r="282" spans="1:6" ht="13.5">
      <c r="A282" s="9" t="s">
        <v>604</v>
      </c>
      <c r="B282" s="10" t="s">
        <v>68</v>
      </c>
      <c r="C282" s="11" t="s">
        <v>24</v>
      </c>
      <c r="D282" s="12">
        <v>9000</v>
      </c>
      <c r="E282" s="32">
        <v>5</v>
      </c>
      <c r="F282" s="77">
        <f>D282*E282</f>
        <v>45000</v>
      </c>
    </row>
    <row r="283" spans="1:6" ht="13.5">
      <c r="A283" s="13" t="s">
        <v>605</v>
      </c>
      <c r="B283" s="14" t="s">
        <v>211</v>
      </c>
      <c r="C283" s="15" t="s">
        <v>90</v>
      </c>
      <c r="D283" s="16" t="s">
        <v>90</v>
      </c>
      <c r="E283" s="33" t="s">
        <v>90</v>
      </c>
      <c r="F283" s="79"/>
    </row>
    <row r="284" spans="1:6" ht="13.5">
      <c r="A284" s="19" t="s">
        <v>606</v>
      </c>
      <c r="B284" s="2" t="s">
        <v>733</v>
      </c>
      <c r="C284" s="11" t="s">
        <v>28</v>
      </c>
      <c r="D284" s="12">
        <v>3500</v>
      </c>
      <c r="E284" s="32">
        <v>120</v>
      </c>
      <c r="F284" s="77">
        <f>D284*E284</f>
        <v>420000</v>
      </c>
    </row>
    <row r="285" spans="1:6" ht="13.5">
      <c r="A285" s="13" t="s">
        <v>607</v>
      </c>
      <c r="B285" s="14" t="s">
        <v>212</v>
      </c>
      <c r="C285" s="15" t="s">
        <v>90</v>
      </c>
      <c r="D285" s="16" t="s">
        <v>90</v>
      </c>
      <c r="E285" s="33" t="s">
        <v>90</v>
      </c>
      <c r="F285" s="79"/>
    </row>
    <row r="286" spans="1:6" ht="13.5">
      <c r="A286" s="19" t="s">
        <v>608</v>
      </c>
      <c r="B286" s="20" t="s">
        <v>213</v>
      </c>
      <c r="C286" s="11" t="s">
        <v>24</v>
      </c>
      <c r="D286" s="12">
        <v>9000</v>
      </c>
      <c r="E286" s="32">
        <v>2</v>
      </c>
      <c r="F286" s="77">
        <f>D286*E286</f>
        <v>18000</v>
      </c>
    </row>
    <row r="287" spans="1:6" ht="27">
      <c r="A287" s="9" t="s">
        <v>609</v>
      </c>
      <c r="B287" s="10" t="s">
        <v>214</v>
      </c>
      <c r="C287" s="11" t="s">
        <v>24</v>
      </c>
      <c r="D287" s="12">
        <v>8200</v>
      </c>
      <c r="E287" s="32">
        <v>40</v>
      </c>
      <c r="F287" s="77">
        <f>D287*E287</f>
        <v>328000</v>
      </c>
    </row>
    <row r="288" spans="1:6" ht="27">
      <c r="A288" s="19" t="s">
        <v>610</v>
      </c>
      <c r="B288" s="20" t="s">
        <v>215</v>
      </c>
      <c r="C288" s="11" t="s">
        <v>24</v>
      </c>
      <c r="D288" s="12">
        <v>800</v>
      </c>
      <c r="E288" s="32">
        <v>55</v>
      </c>
      <c r="F288" s="77">
        <f>D288*E288</f>
        <v>44000</v>
      </c>
    </row>
    <row r="289" spans="1:6" ht="13.5">
      <c r="A289" s="13" t="s">
        <v>611</v>
      </c>
      <c r="B289" s="14" t="s">
        <v>216</v>
      </c>
      <c r="C289" s="15" t="s">
        <v>90</v>
      </c>
      <c r="D289" s="16" t="s">
        <v>90</v>
      </c>
      <c r="E289" s="33" t="s">
        <v>90</v>
      </c>
      <c r="F289" s="79"/>
    </row>
    <row r="290" spans="1:6" ht="27">
      <c r="A290" s="19" t="s">
        <v>612</v>
      </c>
      <c r="B290" s="20" t="s">
        <v>285</v>
      </c>
      <c r="C290" s="11" t="s">
        <v>28</v>
      </c>
      <c r="D290" s="12">
        <v>20</v>
      </c>
      <c r="E290" s="32">
        <v>1425</v>
      </c>
      <c r="F290" s="77">
        <f>D290*E290</f>
        <v>28500</v>
      </c>
    </row>
    <row r="291" spans="1:6" ht="27">
      <c r="A291" s="19" t="s">
        <v>613</v>
      </c>
      <c r="B291" s="20" t="s">
        <v>286</v>
      </c>
      <c r="C291" s="11" t="s">
        <v>28</v>
      </c>
      <c r="D291" s="12">
        <v>30</v>
      </c>
      <c r="E291" s="32">
        <v>1725</v>
      </c>
      <c r="F291" s="77">
        <f>D291*E291</f>
        <v>51750</v>
      </c>
    </row>
    <row r="292" spans="1:6" ht="13.5">
      <c r="A292" s="13" t="s">
        <v>614</v>
      </c>
      <c r="B292" s="14" t="s">
        <v>217</v>
      </c>
      <c r="C292" s="15" t="s">
        <v>90</v>
      </c>
      <c r="D292" s="16" t="s">
        <v>90</v>
      </c>
      <c r="E292" s="33" t="s">
        <v>90</v>
      </c>
      <c r="F292" s="79"/>
    </row>
    <row r="293" spans="1:6" ht="13.5">
      <c r="A293" s="19" t="s">
        <v>615</v>
      </c>
      <c r="B293" s="20" t="s">
        <v>218</v>
      </c>
      <c r="C293" s="11" t="s">
        <v>25</v>
      </c>
      <c r="D293" s="12">
        <v>9</v>
      </c>
      <c r="E293" s="32">
        <v>150</v>
      </c>
      <c r="F293" s="77">
        <f>D293*E293</f>
        <v>1350</v>
      </c>
    </row>
    <row r="294" spans="1:6" ht="27">
      <c r="A294" s="19" t="s">
        <v>616</v>
      </c>
      <c r="B294" s="20" t="s">
        <v>219</v>
      </c>
      <c r="C294" s="11" t="s">
        <v>25</v>
      </c>
      <c r="D294" s="12">
        <v>11</v>
      </c>
      <c r="E294" s="32">
        <v>247.5</v>
      </c>
      <c r="F294" s="77">
        <f>D294*E294</f>
        <v>2722.5</v>
      </c>
    </row>
    <row r="295" spans="1:6" ht="27">
      <c r="A295" s="19" t="s">
        <v>617</v>
      </c>
      <c r="B295" s="20" t="s">
        <v>220</v>
      </c>
      <c r="C295" s="11" t="s">
        <v>35</v>
      </c>
      <c r="D295" s="12">
        <v>30</v>
      </c>
      <c r="E295" s="32">
        <v>142</v>
      </c>
      <c r="F295" s="77">
        <f>D295*E295</f>
        <v>4260</v>
      </c>
    </row>
    <row r="296" spans="1:6" ht="13.5">
      <c r="A296" s="13" t="s">
        <v>618</v>
      </c>
      <c r="B296" s="14" t="s">
        <v>221</v>
      </c>
      <c r="C296" s="15" t="s">
        <v>90</v>
      </c>
      <c r="D296" s="16" t="s">
        <v>90</v>
      </c>
      <c r="E296" s="33" t="s">
        <v>90</v>
      </c>
      <c r="F296" s="79"/>
    </row>
    <row r="297" spans="1:6" ht="13.5">
      <c r="A297" s="19" t="s">
        <v>619</v>
      </c>
      <c r="B297" s="20" t="s">
        <v>222</v>
      </c>
      <c r="C297" s="11" t="s">
        <v>35</v>
      </c>
      <c r="D297" s="12">
        <v>3500</v>
      </c>
      <c r="E297" s="32">
        <v>2.65</v>
      </c>
      <c r="F297" s="77">
        <f>D297*E297</f>
        <v>9275</v>
      </c>
    </row>
    <row r="298" spans="1:6" ht="13.5">
      <c r="A298" s="19" t="s">
        <v>620</v>
      </c>
      <c r="B298" s="20" t="s">
        <v>223</v>
      </c>
      <c r="C298" s="11" t="s">
        <v>24</v>
      </c>
      <c r="D298" s="12">
        <v>45</v>
      </c>
      <c r="E298" s="32">
        <v>19.5</v>
      </c>
      <c r="F298" s="77">
        <f>D298*E298</f>
        <v>877.5</v>
      </c>
    </row>
    <row r="299" spans="1:6" ht="13.5">
      <c r="A299" s="19" t="s">
        <v>621</v>
      </c>
      <c r="B299" s="20" t="s">
        <v>224</v>
      </c>
      <c r="C299" s="11" t="s">
        <v>25</v>
      </c>
      <c r="D299" s="12">
        <v>90</v>
      </c>
      <c r="E299" s="32">
        <v>23.9</v>
      </c>
      <c r="F299" s="77">
        <f>D299*E299</f>
        <v>2151</v>
      </c>
    </row>
    <row r="300" spans="1:6" ht="13.5">
      <c r="A300" s="19" t="s">
        <v>622</v>
      </c>
      <c r="B300" s="20" t="s">
        <v>225</v>
      </c>
      <c r="C300" s="11" t="s">
        <v>25</v>
      </c>
      <c r="D300" s="12">
        <v>90</v>
      </c>
      <c r="E300" s="32">
        <v>57.5</v>
      </c>
      <c r="F300" s="77">
        <f>D300*E300</f>
        <v>5175</v>
      </c>
    </row>
    <row r="301" spans="1:6" ht="13.5">
      <c r="A301" s="26" t="s">
        <v>623</v>
      </c>
      <c r="B301" s="14" t="s">
        <v>226</v>
      </c>
      <c r="C301" s="15" t="s">
        <v>90</v>
      </c>
      <c r="D301" s="16" t="s">
        <v>90</v>
      </c>
      <c r="E301" s="33" t="s">
        <v>90</v>
      </c>
      <c r="F301" s="79"/>
    </row>
    <row r="302" spans="1:6" ht="13.5">
      <c r="A302" s="13" t="s">
        <v>624</v>
      </c>
      <c r="B302" s="14" t="s">
        <v>227</v>
      </c>
      <c r="C302" s="15" t="s">
        <v>90</v>
      </c>
      <c r="D302" s="16" t="s">
        <v>90</v>
      </c>
      <c r="E302" s="33" t="s">
        <v>90</v>
      </c>
      <c r="F302" s="79"/>
    </row>
    <row r="303" spans="1:6" ht="27">
      <c r="A303" s="19" t="s">
        <v>625</v>
      </c>
      <c r="B303" s="20" t="s">
        <v>284</v>
      </c>
      <c r="C303" s="11" t="s">
        <v>35</v>
      </c>
      <c r="D303" s="12">
        <v>100</v>
      </c>
      <c r="E303" s="32">
        <v>750</v>
      </c>
      <c r="F303" s="77">
        <f>D303*E303</f>
        <v>75000</v>
      </c>
    </row>
    <row r="304" spans="1:6" ht="41.25">
      <c r="A304" s="19" t="s">
        <v>626</v>
      </c>
      <c r="B304" s="20" t="s">
        <v>228</v>
      </c>
      <c r="C304" s="11" t="s">
        <v>35</v>
      </c>
      <c r="D304" s="12">
        <v>30</v>
      </c>
      <c r="E304" s="32">
        <v>1220</v>
      </c>
      <c r="F304" s="77">
        <f>D304*E304</f>
        <v>36600</v>
      </c>
    </row>
    <row r="305" spans="1:6" ht="15">
      <c r="A305" s="39" t="s">
        <v>627</v>
      </c>
      <c r="B305" s="44" t="s">
        <v>728</v>
      </c>
      <c r="C305" s="44"/>
      <c r="D305" s="44"/>
      <c r="E305" s="44"/>
      <c r="F305" s="73"/>
    </row>
    <row r="306" spans="1:6" ht="13.5">
      <c r="A306" s="13" t="s">
        <v>628</v>
      </c>
      <c r="B306" s="43" t="s">
        <v>232</v>
      </c>
      <c r="C306" s="43"/>
      <c r="D306" s="43"/>
      <c r="E306" s="43"/>
      <c r="F306" s="72"/>
    </row>
    <row r="307" spans="1:6" ht="13.5">
      <c r="A307" s="9" t="s">
        <v>629</v>
      </c>
      <c r="B307" s="2" t="s">
        <v>310</v>
      </c>
      <c r="C307" s="23" t="s">
        <v>28</v>
      </c>
      <c r="D307" s="12">
        <v>150</v>
      </c>
      <c r="E307" s="71">
        <v>52</v>
      </c>
      <c r="F307" s="77">
        <f>D307*E307</f>
        <v>7800</v>
      </c>
    </row>
    <row r="308" spans="1:6" ht="13.5">
      <c r="A308" s="13" t="s">
        <v>630</v>
      </c>
      <c r="B308" s="43" t="s">
        <v>176</v>
      </c>
      <c r="C308" s="43" t="s">
        <v>90</v>
      </c>
      <c r="D308" s="43" t="s">
        <v>90</v>
      </c>
      <c r="E308" s="72" t="s">
        <v>90</v>
      </c>
      <c r="F308" s="72" t="s">
        <v>90</v>
      </c>
    </row>
    <row r="309" spans="1:6" ht="13.5">
      <c r="A309" s="13" t="s">
        <v>631</v>
      </c>
      <c r="B309" s="43" t="s">
        <v>181</v>
      </c>
      <c r="C309" s="43" t="s">
        <v>90</v>
      </c>
      <c r="D309" s="43" t="s">
        <v>90</v>
      </c>
      <c r="E309" s="72" t="s">
        <v>90</v>
      </c>
      <c r="F309" s="72" t="s">
        <v>90</v>
      </c>
    </row>
    <row r="310" spans="1:6" ht="27">
      <c r="A310" s="9" t="s">
        <v>632</v>
      </c>
      <c r="B310" s="2" t="s">
        <v>233</v>
      </c>
      <c r="C310" s="23" t="s">
        <v>35</v>
      </c>
      <c r="D310" s="12">
        <v>45</v>
      </c>
      <c r="E310" s="71">
        <v>97</v>
      </c>
      <c r="F310" s="77">
        <f>D310*E310</f>
        <v>4365</v>
      </c>
    </row>
    <row r="311" spans="1:6" ht="27">
      <c r="A311" s="9" t="s">
        <v>670</v>
      </c>
      <c r="B311" s="2" t="s">
        <v>234</v>
      </c>
      <c r="C311" s="23" t="s">
        <v>35</v>
      </c>
      <c r="D311" s="12">
        <v>45</v>
      </c>
      <c r="E311" s="71">
        <v>90</v>
      </c>
      <c r="F311" s="77">
        <f>D311*E311</f>
        <v>4050</v>
      </c>
    </row>
    <row r="312" spans="1:6" ht="13.5">
      <c r="A312" s="9" t="s">
        <v>669</v>
      </c>
      <c r="B312" s="1" t="s">
        <v>63</v>
      </c>
      <c r="C312" s="23" t="s">
        <v>35</v>
      </c>
      <c r="D312" s="12">
        <v>165</v>
      </c>
      <c r="E312" s="71">
        <v>65</v>
      </c>
      <c r="F312" s="77">
        <f>D312*E312</f>
        <v>10725</v>
      </c>
    </row>
    <row r="313" spans="1:6" ht="13.5">
      <c r="A313" s="13" t="s">
        <v>633</v>
      </c>
      <c r="B313" s="43" t="s">
        <v>193</v>
      </c>
      <c r="C313" s="43" t="s">
        <v>90</v>
      </c>
      <c r="D313" s="43" t="s">
        <v>90</v>
      </c>
      <c r="E313" s="72" t="s">
        <v>90</v>
      </c>
      <c r="F313" s="72" t="s">
        <v>90</v>
      </c>
    </row>
    <row r="314" spans="1:6" ht="13.5">
      <c r="A314" s="13" t="s">
        <v>639</v>
      </c>
      <c r="B314" s="43" t="s">
        <v>235</v>
      </c>
      <c r="C314" s="43" t="s">
        <v>90</v>
      </c>
      <c r="D314" s="43" t="s">
        <v>90</v>
      </c>
      <c r="E314" s="72" t="s">
        <v>90</v>
      </c>
      <c r="F314" s="72" t="s">
        <v>90</v>
      </c>
    </row>
    <row r="315" spans="1:6" ht="69">
      <c r="A315" s="9" t="s">
        <v>638</v>
      </c>
      <c r="B315" s="2" t="s">
        <v>236</v>
      </c>
      <c r="C315" s="23" t="s">
        <v>35</v>
      </c>
      <c r="D315" s="12">
        <v>36</v>
      </c>
      <c r="E315" s="71">
        <v>455</v>
      </c>
      <c r="F315" s="77">
        <f>D315*E315</f>
        <v>16380</v>
      </c>
    </row>
    <row r="316" spans="1:6" ht="13.5">
      <c r="A316" s="13" t="s">
        <v>634</v>
      </c>
      <c r="B316" s="43" t="s">
        <v>201</v>
      </c>
      <c r="C316" s="43" t="s">
        <v>90</v>
      </c>
      <c r="D316" s="43" t="s">
        <v>90</v>
      </c>
      <c r="E316" s="72" t="s">
        <v>90</v>
      </c>
      <c r="F316" s="72" t="s">
        <v>90</v>
      </c>
    </row>
    <row r="317" spans="1:6" ht="13.5">
      <c r="A317" s="13" t="s">
        <v>635</v>
      </c>
      <c r="B317" s="43" t="s">
        <v>202</v>
      </c>
      <c r="C317" s="43" t="s">
        <v>90</v>
      </c>
      <c r="D317" s="43" t="s">
        <v>90</v>
      </c>
      <c r="E317" s="72" t="s">
        <v>90</v>
      </c>
      <c r="F317" s="72" t="s">
        <v>90</v>
      </c>
    </row>
    <row r="318" spans="1:6" ht="13.5">
      <c r="A318" s="9" t="s">
        <v>636</v>
      </c>
      <c r="B318" s="1" t="s">
        <v>237</v>
      </c>
      <c r="C318" s="23" t="s">
        <v>35</v>
      </c>
      <c r="D318" s="12">
        <v>150</v>
      </c>
      <c r="E318" s="71">
        <v>12.4</v>
      </c>
      <c r="F318" s="77">
        <f>D318*E318</f>
        <v>1860</v>
      </c>
    </row>
    <row r="319" spans="1:6" ht="13.5">
      <c r="A319" s="9" t="s">
        <v>637</v>
      </c>
      <c r="B319" s="1" t="s">
        <v>238</v>
      </c>
      <c r="C319" s="23" t="s">
        <v>35</v>
      </c>
      <c r="D319" s="12">
        <v>15</v>
      </c>
      <c r="E319" s="71">
        <v>14.2</v>
      </c>
      <c r="F319" s="77">
        <f>D319*E319</f>
        <v>213</v>
      </c>
    </row>
    <row r="320" spans="1:6" ht="41.25">
      <c r="A320" s="9" t="s">
        <v>640</v>
      </c>
      <c r="B320" s="2" t="s">
        <v>239</v>
      </c>
      <c r="C320" s="23" t="s">
        <v>24</v>
      </c>
      <c r="D320" s="12">
        <v>30</v>
      </c>
      <c r="E320" s="71">
        <v>132.6</v>
      </c>
      <c r="F320" s="77">
        <f>D320*E320</f>
        <v>3978</v>
      </c>
    </row>
    <row r="321" spans="1:6" ht="82.5">
      <c r="A321" s="9" t="s">
        <v>641</v>
      </c>
      <c r="B321" s="2" t="s">
        <v>240</v>
      </c>
      <c r="C321" s="23" t="s">
        <v>24</v>
      </c>
      <c r="D321" s="12">
        <v>30</v>
      </c>
      <c r="E321" s="71">
        <v>212</v>
      </c>
      <c r="F321" s="77">
        <f>D321*E321</f>
        <v>6360</v>
      </c>
    </row>
    <row r="322" spans="1:6" ht="41.25">
      <c r="A322" s="9" t="s">
        <v>642</v>
      </c>
      <c r="B322" s="2" t="s">
        <v>241</v>
      </c>
      <c r="C322" s="23" t="s">
        <v>35</v>
      </c>
      <c r="D322" s="12">
        <v>15</v>
      </c>
      <c r="E322" s="71">
        <v>88.4</v>
      </c>
      <c r="F322" s="77">
        <f>D322*E322</f>
        <v>1326</v>
      </c>
    </row>
    <row r="323" spans="1:6" ht="13.5">
      <c r="A323" s="13" t="s">
        <v>643</v>
      </c>
      <c r="B323" s="43" t="s">
        <v>3</v>
      </c>
      <c r="C323" s="43" t="s">
        <v>90</v>
      </c>
      <c r="D323" s="43" t="s">
        <v>90</v>
      </c>
      <c r="E323" s="72" t="s">
        <v>90</v>
      </c>
      <c r="F323" s="72" t="s">
        <v>90</v>
      </c>
    </row>
    <row r="324" spans="1:6" ht="13.5">
      <c r="A324" s="9" t="s">
        <v>644</v>
      </c>
      <c r="B324" s="1" t="s">
        <v>68</v>
      </c>
      <c r="C324" s="23" t="s">
        <v>24</v>
      </c>
      <c r="D324" s="12">
        <v>360</v>
      </c>
      <c r="E324" s="71">
        <v>5</v>
      </c>
      <c r="F324" s="77">
        <f>D324*E324</f>
        <v>1800</v>
      </c>
    </row>
    <row r="325" spans="1:6" ht="13.5">
      <c r="A325" s="13" t="s">
        <v>645</v>
      </c>
      <c r="B325" s="43" t="s">
        <v>211</v>
      </c>
      <c r="C325" s="43" t="s">
        <v>90</v>
      </c>
      <c r="D325" s="43" t="s">
        <v>90</v>
      </c>
      <c r="E325" s="72" t="s">
        <v>90</v>
      </c>
      <c r="F325" s="72" t="s">
        <v>90</v>
      </c>
    </row>
    <row r="326" spans="1:6" ht="13.5">
      <c r="A326" s="9" t="s">
        <v>647</v>
      </c>
      <c r="B326" s="2" t="s">
        <v>733</v>
      </c>
      <c r="C326" s="23" t="s">
        <v>28</v>
      </c>
      <c r="D326" s="12">
        <v>150</v>
      </c>
      <c r="E326" s="71">
        <v>120</v>
      </c>
      <c r="F326" s="77">
        <f>D326*E326</f>
        <v>18000</v>
      </c>
    </row>
    <row r="327" spans="1:6" ht="13.5">
      <c r="A327" s="13" t="s">
        <v>646</v>
      </c>
      <c r="B327" s="43" t="s">
        <v>212</v>
      </c>
      <c r="C327" s="43" t="s">
        <v>90</v>
      </c>
      <c r="D327" s="43" t="s">
        <v>90</v>
      </c>
      <c r="E327" s="72" t="s">
        <v>90</v>
      </c>
      <c r="F327" s="72" t="s">
        <v>90</v>
      </c>
    </row>
    <row r="328" spans="1:6" ht="13.5">
      <c r="A328" s="9" t="s">
        <v>648</v>
      </c>
      <c r="B328" s="1" t="s">
        <v>213</v>
      </c>
      <c r="C328" s="23" t="s">
        <v>24</v>
      </c>
      <c r="D328" s="12">
        <v>660</v>
      </c>
      <c r="E328" s="71">
        <v>2</v>
      </c>
      <c r="F328" s="77">
        <f>D328*E328</f>
        <v>1320</v>
      </c>
    </row>
    <row r="329" spans="1:6" ht="27">
      <c r="A329" s="9" t="s">
        <v>649</v>
      </c>
      <c r="B329" s="2" t="s">
        <v>214</v>
      </c>
      <c r="C329" s="23" t="s">
        <v>24</v>
      </c>
      <c r="D329" s="12">
        <v>480</v>
      </c>
      <c r="E329" s="71">
        <v>40</v>
      </c>
      <c r="F329" s="77">
        <f>D329*E329</f>
        <v>19200</v>
      </c>
    </row>
    <row r="330" spans="1:6" ht="27">
      <c r="A330" s="9" t="s">
        <v>650</v>
      </c>
      <c r="B330" s="2" t="s">
        <v>215</v>
      </c>
      <c r="C330" s="23" t="s">
        <v>24</v>
      </c>
      <c r="D330" s="12">
        <v>180</v>
      </c>
      <c r="E330" s="71">
        <v>55</v>
      </c>
      <c r="F330" s="77">
        <f>D330*E330</f>
        <v>9900</v>
      </c>
    </row>
    <row r="331" spans="1:6" ht="13.5">
      <c r="A331" s="13" t="s">
        <v>651</v>
      </c>
      <c r="B331" s="43" t="s">
        <v>217</v>
      </c>
      <c r="C331" s="43" t="s">
        <v>90</v>
      </c>
      <c r="D331" s="43" t="s">
        <v>90</v>
      </c>
      <c r="E331" s="72" t="s">
        <v>90</v>
      </c>
      <c r="F331" s="72" t="s">
        <v>90</v>
      </c>
    </row>
    <row r="332" spans="1:6" ht="13.5">
      <c r="A332" s="9" t="s">
        <v>652</v>
      </c>
      <c r="B332" s="1" t="s">
        <v>242</v>
      </c>
      <c r="C332" s="23" t="s">
        <v>25</v>
      </c>
      <c r="D332" s="12">
        <v>12</v>
      </c>
      <c r="E332" s="71">
        <v>132.6</v>
      </c>
      <c r="F332" s="77">
        <f>D332*E332</f>
        <v>1591.1999999999998</v>
      </c>
    </row>
    <row r="333" spans="1:6" ht="13.5">
      <c r="A333" s="9" t="s">
        <v>653</v>
      </c>
      <c r="B333" s="1" t="s">
        <v>243</v>
      </c>
      <c r="C333" s="23" t="s">
        <v>35</v>
      </c>
      <c r="D333" s="12">
        <v>12</v>
      </c>
      <c r="E333" s="71">
        <v>97.25</v>
      </c>
      <c r="F333" s="77">
        <f>D333*E333</f>
        <v>1167</v>
      </c>
    </row>
    <row r="334" spans="1:6" ht="13.5">
      <c r="A334" s="13" t="s">
        <v>654</v>
      </c>
      <c r="B334" s="43" t="s">
        <v>221</v>
      </c>
      <c r="C334" s="43" t="s">
        <v>90</v>
      </c>
      <c r="D334" s="43" t="s">
        <v>90</v>
      </c>
      <c r="E334" s="72" t="s">
        <v>90</v>
      </c>
      <c r="F334" s="72" t="s">
        <v>90</v>
      </c>
    </row>
    <row r="335" spans="1:6" ht="13.5">
      <c r="A335" s="9" t="s">
        <v>655</v>
      </c>
      <c r="B335" s="1" t="s">
        <v>223</v>
      </c>
      <c r="C335" s="23" t="s">
        <v>24</v>
      </c>
      <c r="D335" s="12">
        <v>48</v>
      </c>
      <c r="E335" s="71">
        <v>19.5</v>
      </c>
      <c r="F335" s="77">
        <f>D335*E335</f>
        <v>936</v>
      </c>
    </row>
    <row r="336" spans="1:6" ht="13.5">
      <c r="A336" s="9" t="s">
        <v>656</v>
      </c>
      <c r="B336" s="1" t="s">
        <v>244</v>
      </c>
      <c r="C336" s="23" t="s">
        <v>24</v>
      </c>
      <c r="D336" s="12">
        <v>18</v>
      </c>
      <c r="E336" s="71">
        <v>21.22</v>
      </c>
      <c r="F336" s="77">
        <f>D336*E336</f>
        <v>381.96</v>
      </c>
    </row>
    <row r="337" spans="1:6" ht="15">
      <c r="A337" s="39" t="s">
        <v>657</v>
      </c>
      <c r="B337" s="44" t="s">
        <v>729</v>
      </c>
      <c r="C337" s="44"/>
      <c r="D337" s="44"/>
      <c r="E337" s="73"/>
      <c r="F337" s="73"/>
    </row>
    <row r="338" spans="1:6" ht="15.75" customHeight="1">
      <c r="A338" s="13" t="s">
        <v>658</v>
      </c>
      <c r="B338" s="43" t="s">
        <v>3</v>
      </c>
      <c r="C338" s="43" t="s">
        <v>90</v>
      </c>
      <c r="D338" s="43" t="s">
        <v>90</v>
      </c>
      <c r="E338" s="72" t="s">
        <v>90</v>
      </c>
      <c r="F338" s="72" t="s">
        <v>90</v>
      </c>
    </row>
    <row r="339" spans="1:6" ht="13.5">
      <c r="A339" s="13" t="s">
        <v>659</v>
      </c>
      <c r="B339" s="43" t="s">
        <v>277</v>
      </c>
      <c r="C339" s="43"/>
      <c r="D339" s="43"/>
      <c r="E339" s="72"/>
      <c r="F339" s="80" t="s">
        <v>90</v>
      </c>
    </row>
    <row r="340" spans="1:6" ht="13.5">
      <c r="A340" s="9" t="s">
        <v>660</v>
      </c>
      <c r="B340" s="1" t="s">
        <v>245</v>
      </c>
      <c r="C340" s="23" t="s">
        <v>28</v>
      </c>
      <c r="D340" s="12">
        <v>20</v>
      </c>
      <c r="E340" s="71">
        <v>70.7</v>
      </c>
      <c r="F340" s="77">
        <f>D340*E340</f>
        <v>1414</v>
      </c>
    </row>
    <row r="341" spans="1:6" ht="13.5">
      <c r="A341" s="13" t="s">
        <v>661</v>
      </c>
      <c r="B341" s="43" t="s">
        <v>278</v>
      </c>
      <c r="C341" s="43" t="s">
        <v>90</v>
      </c>
      <c r="D341" s="43" t="s">
        <v>90</v>
      </c>
      <c r="E341" s="72" t="s">
        <v>90</v>
      </c>
      <c r="F341" s="72" t="s">
        <v>90</v>
      </c>
    </row>
    <row r="342" spans="1:6" ht="13.5">
      <c r="A342" s="9" t="s">
        <v>662</v>
      </c>
      <c r="B342" s="2" t="s">
        <v>733</v>
      </c>
      <c r="C342" s="23" t="s">
        <v>28</v>
      </c>
      <c r="D342" s="12">
        <v>10</v>
      </c>
      <c r="E342" s="71">
        <v>120</v>
      </c>
      <c r="F342" s="77">
        <f>D342*E342</f>
        <v>1200</v>
      </c>
    </row>
    <row r="343" spans="1:6" ht="13.5">
      <c r="A343" s="9" t="s">
        <v>663</v>
      </c>
      <c r="B343" s="24" t="s">
        <v>246</v>
      </c>
      <c r="C343" s="23" t="s">
        <v>24</v>
      </c>
      <c r="D343" s="12">
        <v>80</v>
      </c>
      <c r="E343" s="71">
        <v>3.5</v>
      </c>
      <c r="F343" s="77">
        <f>D343*E343</f>
        <v>280</v>
      </c>
    </row>
    <row r="344" spans="1:6" ht="15.75" customHeight="1">
      <c r="A344" s="7" t="s">
        <v>664</v>
      </c>
      <c r="B344" s="43" t="s">
        <v>279</v>
      </c>
      <c r="C344" s="43" t="s">
        <v>90</v>
      </c>
      <c r="D344" s="43" t="s">
        <v>90</v>
      </c>
      <c r="E344" s="72" t="s">
        <v>90</v>
      </c>
      <c r="F344" s="72" t="s">
        <v>90</v>
      </c>
    </row>
    <row r="345" spans="1:6" ht="13.5">
      <c r="A345" s="13" t="s">
        <v>665</v>
      </c>
      <c r="B345" s="43" t="s">
        <v>247</v>
      </c>
      <c r="C345" s="43" t="s">
        <v>90</v>
      </c>
      <c r="D345" s="43" t="s">
        <v>90</v>
      </c>
      <c r="E345" s="72" t="s">
        <v>90</v>
      </c>
      <c r="F345" s="72" t="s">
        <v>90</v>
      </c>
    </row>
    <row r="346" spans="1:6" ht="13.5">
      <c r="A346" s="9" t="s">
        <v>666</v>
      </c>
      <c r="B346" s="24" t="s">
        <v>248</v>
      </c>
      <c r="C346" s="23" t="s">
        <v>25</v>
      </c>
      <c r="D346" s="12">
        <v>80</v>
      </c>
      <c r="E346" s="71">
        <v>207.75</v>
      </c>
      <c r="F346" s="77">
        <f>D346*E346</f>
        <v>16620</v>
      </c>
    </row>
    <row r="347" spans="1:6" ht="13.5">
      <c r="A347" s="9" t="s">
        <v>667</v>
      </c>
      <c r="B347" s="24" t="s">
        <v>249</v>
      </c>
      <c r="C347" s="23" t="s">
        <v>25</v>
      </c>
      <c r="D347" s="12">
        <v>4</v>
      </c>
      <c r="E347" s="71">
        <v>1237.6</v>
      </c>
      <c r="F347" s="77">
        <f>D347*E347</f>
        <v>4950.4</v>
      </c>
    </row>
    <row r="348" spans="1:6" ht="13.5">
      <c r="A348" s="13" t="s">
        <v>668</v>
      </c>
      <c r="B348" s="43" t="s">
        <v>311</v>
      </c>
      <c r="C348" s="43" t="s">
        <v>90</v>
      </c>
      <c r="D348" s="43" t="s">
        <v>90</v>
      </c>
      <c r="E348" s="72" t="s">
        <v>90</v>
      </c>
      <c r="F348" s="72" t="s">
        <v>90</v>
      </c>
    </row>
    <row r="349" spans="1:6" ht="13.5">
      <c r="A349" s="9" t="s">
        <v>674</v>
      </c>
      <c r="B349" s="1" t="s">
        <v>250</v>
      </c>
      <c r="C349" s="23" t="s">
        <v>25</v>
      </c>
      <c r="D349" s="12">
        <v>60</v>
      </c>
      <c r="E349" s="71">
        <v>13.8</v>
      </c>
      <c r="F349" s="77">
        <f>D349*E349</f>
        <v>828</v>
      </c>
    </row>
    <row r="350" spans="1:6" ht="13.5">
      <c r="A350" s="13" t="s">
        <v>671</v>
      </c>
      <c r="B350" s="43" t="s">
        <v>276</v>
      </c>
      <c r="C350" s="43"/>
      <c r="D350" s="43"/>
      <c r="E350" s="72"/>
      <c r="F350" s="72"/>
    </row>
    <row r="351" spans="1:6" ht="13.5">
      <c r="A351" s="13" t="s">
        <v>672</v>
      </c>
      <c r="B351" s="43" t="s">
        <v>251</v>
      </c>
      <c r="C351" s="43"/>
      <c r="D351" s="43"/>
      <c r="E351" s="72"/>
      <c r="F351" s="72"/>
    </row>
    <row r="352" spans="1:6" ht="41.25">
      <c r="A352" s="9" t="s">
        <v>673</v>
      </c>
      <c r="B352" s="51" t="s">
        <v>252</v>
      </c>
      <c r="C352" s="23" t="s">
        <v>24</v>
      </c>
      <c r="D352" s="12">
        <v>60</v>
      </c>
      <c r="E352" s="71">
        <v>90.2</v>
      </c>
      <c r="F352" s="77">
        <f>D352*E352</f>
        <v>5412</v>
      </c>
    </row>
    <row r="353" spans="1:6" ht="13.5">
      <c r="A353" s="13" t="s">
        <v>675</v>
      </c>
      <c r="B353" s="43" t="s">
        <v>253</v>
      </c>
      <c r="C353" s="43" t="s">
        <v>90</v>
      </c>
      <c r="D353" s="43" t="s">
        <v>90</v>
      </c>
      <c r="E353" s="72" t="s">
        <v>90</v>
      </c>
      <c r="F353" s="72" t="s">
        <v>90</v>
      </c>
    </row>
    <row r="354" spans="1:6" ht="27">
      <c r="A354" s="9" t="s">
        <v>676</v>
      </c>
      <c r="B354" s="24" t="s">
        <v>254</v>
      </c>
      <c r="C354" s="23" t="s">
        <v>30</v>
      </c>
      <c r="D354" s="12">
        <v>40</v>
      </c>
      <c r="E354" s="71">
        <v>68.07</v>
      </c>
      <c r="F354" s="77">
        <f>D354*E354</f>
        <v>2722.7999999999997</v>
      </c>
    </row>
    <row r="355" spans="1:6" ht="15.75" customHeight="1">
      <c r="A355" s="13" t="s">
        <v>677</v>
      </c>
      <c r="B355" s="43" t="s">
        <v>312</v>
      </c>
      <c r="C355" s="43" t="s">
        <v>90</v>
      </c>
      <c r="D355" s="43" t="s">
        <v>90</v>
      </c>
      <c r="E355" s="72" t="s">
        <v>90</v>
      </c>
      <c r="F355" s="72" t="s">
        <v>90</v>
      </c>
    </row>
    <row r="356" spans="1:6" ht="13.5">
      <c r="A356" s="13" t="s">
        <v>678</v>
      </c>
      <c r="B356" s="43" t="s">
        <v>313</v>
      </c>
      <c r="C356" s="43" t="s">
        <v>90</v>
      </c>
      <c r="D356" s="43" t="s">
        <v>90</v>
      </c>
      <c r="E356" s="72" t="s">
        <v>90</v>
      </c>
      <c r="F356" s="72" t="s">
        <v>90</v>
      </c>
    </row>
    <row r="357" spans="1:6" ht="41.25">
      <c r="A357" s="9" t="s">
        <v>679</v>
      </c>
      <c r="B357" s="51" t="s">
        <v>314</v>
      </c>
      <c r="C357" s="23" t="s">
        <v>25</v>
      </c>
      <c r="D357" s="12">
        <v>50</v>
      </c>
      <c r="E357" s="71">
        <v>1052</v>
      </c>
      <c r="F357" s="77">
        <f>D357*E357</f>
        <v>52600</v>
      </c>
    </row>
    <row r="358" spans="1:6" ht="15.75" customHeight="1">
      <c r="A358" s="13" t="s">
        <v>680</v>
      </c>
      <c r="B358" s="43" t="s">
        <v>255</v>
      </c>
      <c r="C358" s="43" t="s">
        <v>90</v>
      </c>
      <c r="D358" s="43" t="s">
        <v>90</v>
      </c>
      <c r="E358" s="72" t="s">
        <v>90</v>
      </c>
      <c r="F358" s="72" t="s">
        <v>90</v>
      </c>
    </row>
    <row r="359" spans="1:6" ht="13.5">
      <c r="A359" s="13" t="s">
        <v>681</v>
      </c>
      <c r="B359" s="43" t="s">
        <v>256</v>
      </c>
      <c r="C359" s="43" t="s">
        <v>90</v>
      </c>
      <c r="D359" s="43" t="s">
        <v>90</v>
      </c>
      <c r="E359" s="72" t="s">
        <v>90</v>
      </c>
      <c r="F359" s="72" t="s">
        <v>90</v>
      </c>
    </row>
    <row r="360" spans="1:6" ht="54.75">
      <c r="A360" s="9" t="s">
        <v>682</v>
      </c>
      <c r="B360" s="51" t="s">
        <v>257</v>
      </c>
      <c r="C360" s="23" t="s">
        <v>24</v>
      </c>
      <c r="D360" s="12">
        <v>45</v>
      </c>
      <c r="E360" s="71">
        <v>645.32</v>
      </c>
      <c r="F360" s="77">
        <f>D360*E360</f>
        <v>29039.4</v>
      </c>
    </row>
    <row r="361" spans="1:6" ht="15.75" customHeight="1">
      <c r="A361" s="13" t="s">
        <v>683</v>
      </c>
      <c r="B361" s="43" t="s">
        <v>315</v>
      </c>
      <c r="C361" s="43" t="s">
        <v>90</v>
      </c>
      <c r="D361" s="43" t="s">
        <v>90</v>
      </c>
      <c r="E361" s="72" t="s">
        <v>90</v>
      </c>
      <c r="F361" s="72" t="s">
        <v>90</v>
      </c>
    </row>
    <row r="362" spans="1:6" ht="13.5">
      <c r="A362" s="13" t="s">
        <v>684</v>
      </c>
      <c r="B362" s="43" t="s">
        <v>258</v>
      </c>
      <c r="C362" s="43" t="s">
        <v>90</v>
      </c>
      <c r="D362" s="43" t="s">
        <v>90</v>
      </c>
      <c r="E362" s="72" t="s">
        <v>90</v>
      </c>
      <c r="F362" s="72" t="s">
        <v>90</v>
      </c>
    </row>
    <row r="363" spans="1:6" ht="13.5">
      <c r="A363" s="9" t="s">
        <v>685</v>
      </c>
      <c r="B363" s="3" t="s">
        <v>259</v>
      </c>
      <c r="C363" s="23" t="s">
        <v>24</v>
      </c>
      <c r="D363" s="12">
        <v>80</v>
      </c>
      <c r="E363" s="71">
        <v>22.1</v>
      </c>
      <c r="F363" s="77">
        <f>D363*E363</f>
        <v>1768</v>
      </c>
    </row>
    <row r="364" spans="1:6" ht="15.75" customHeight="1">
      <c r="A364" s="13" t="s">
        <v>686</v>
      </c>
      <c r="B364" s="43" t="s">
        <v>687</v>
      </c>
      <c r="C364" s="43" t="s">
        <v>90</v>
      </c>
      <c r="D364" s="43" t="s">
        <v>90</v>
      </c>
      <c r="E364" s="72" t="s">
        <v>90</v>
      </c>
      <c r="F364" s="72" t="s">
        <v>90</v>
      </c>
    </row>
    <row r="365" spans="1:6" ht="41.25">
      <c r="A365" s="9" t="s">
        <v>688</v>
      </c>
      <c r="B365" s="51" t="s">
        <v>260</v>
      </c>
      <c r="C365" s="23" t="s">
        <v>25</v>
      </c>
      <c r="D365" s="12">
        <v>15500</v>
      </c>
      <c r="E365" s="71">
        <v>2</v>
      </c>
      <c r="F365" s="77">
        <f>D365*E365</f>
        <v>31000</v>
      </c>
    </row>
    <row r="366" spans="1:6" ht="15">
      <c r="A366" s="39" t="s">
        <v>689</v>
      </c>
      <c r="B366" s="45" t="s">
        <v>730</v>
      </c>
      <c r="C366" s="44"/>
      <c r="D366" s="44"/>
      <c r="E366" s="73"/>
      <c r="F366" s="73"/>
    </row>
    <row r="367" spans="1:6" ht="13.5">
      <c r="A367" s="7" t="s">
        <v>690</v>
      </c>
      <c r="B367" s="8" t="s">
        <v>7</v>
      </c>
      <c r="C367" s="59"/>
      <c r="D367" s="36"/>
      <c r="E367" s="74"/>
      <c r="F367" s="71">
        <f>D367*E367</f>
        <v>0</v>
      </c>
    </row>
    <row r="368" spans="1:6" ht="82.5">
      <c r="A368" s="9" t="s">
        <v>691</v>
      </c>
      <c r="B368" s="28" t="s">
        <v>290</v>
      </c>
      <c r="C368" s="28" t="s">
        <v>5</v>
      </c>
      <c r="D368" s="48">
        <v>33</v>
      </c>
      <c r="E368" s="75">
        <v>2500</v>
      </c>
      <c r="F368" s="77">
        <f>D368*E368</f>
        <v>82500</v>
      </c>
    </row>
    <row r="369" spans="1:6" ht="13.5">
      <c r="A369" s="7" t="s">
        <v>692</v>
      </c>
      <c r="B369" s="8" t="s">
        <v>201</v>
      </c>
      <c r="C369" s="7" t="s">
        <v>90</v>
      </c>
      <c r="D369" s="8" t="s">
        <v>90</v>
      </c>
      <c r="E369" s="76" t="s">
        <v>90</v>
      </c>
      <c r="F369" s="81"/>
    </row>
    <row r="370" spans="1:6" ht="13.5">
      <c r="A370" s="7" t="s">
        <v>693</v>
      </c>
      <c r="B370" s="8" t="s">
        <v>202</v>
      </c>
      <c r="C370" s="7" t="s">
        <v>90</v>
      </c>
      <c r="D370" s="8" t="s">
        <v>90</v>
      </c>
      <c r="E370" s="76" t="s">
        <v>90</v>
      </c>
      <c r="F370" s="81"/>
    </row>
    <row r="371" spans="1:6" ht="13.5">
      <c r="A371" s="9" t="s">
        <v>694</v>
      </c>
      <c r="B371" s="1" t="s">
        <v>261</v>
      </c>
      <c r="C371" s="23" t="s">
        <v>24</v>
      </c>
      <c r="D371" s="12">
        <v>3000</v>
      </c>
      <c r="E371" s="71">
        <v>4</v>
      </c>
      <c r="F371" s="77">
        <f>D371*E371</f>
        <v>12000</v>
      </c>
    </row>
    <row r="372" spans="1:6" ht="13.5">
      <c r="A372" s="19" t="s">
        <v>695</v>
      </c>
      <c r="B372" s="60" t="s">
        <v>280</v>
      </c>
      <c r="C372" s="61" t="s">
        <v>30</v>
      </c>
      <c r="D372" s="12">
        <v>500</v>
      </c>
      <c r="E372" s="71">
        <v>60</v>
      </c>
      <c r="F372" s="77">
        <f>D372*E372</f>
        <v>30000</v>
      </c>
    </row>
    <row r="373" spans="1:6" ht="13.5">
      <c r="A373" s="7" t="s">
        <v>696</v>
      </c>
      <c r="B373" s="8" t="s">
        <v>3</v>
      </c>
      <c r="C373" s="7" t="s">
        <v>90</v>
      </c>
      <c r="D373" s="8" t="s">
        <v>90</v>
      </c>
      <c r="E373" s="76" t="s">
        <v>90</v>
      </c>
      <c r="F373" s="81"/>
    </row>
    <row r="374" spans="1:6" ht="27">
      <c r="A374" s="9" t="s">
        <v>697</v>
      </c>
      <c r="B374" s="62" t="s">
        <v>262</v>
      </c>
      <c r="C374" s="23" t="s">
        <v>24</v>
      </c>
      <c r="D374" s="12">
        <v>5000</v>
      </c>
      <c r="E374" s="71">
        <v>8</v>
      </c>
      <c r="F374" s="77">
        <f>D374*E374</f>
        <v>40000</v>
      </c>
    </row>
    <row r="375" spans="1:6" ht="13.5">
      <c r="A375" s="9" t="s">
        <v>698</v>
      </c>
      <c r="B375" s="1" t="s">
        <v>263</v>
      </c>
      <c r="C375" s="23" t="s">
        <v>24</v>
      </c>
      <c r="D375" s="12">
        <v>7000</v>
      </c>
      <c r="E375" s="71">
        <v>14</v>
      </c>
      <c r="F375" s="77">
        <f>D375*E375</f>
        <v>98000</v>
      </c>
    </row>
    <row r="376" spans="1:6" ht="13.5">
      <c r="A376" s="9" t="s">
        <v>699</v>
      </c>
      <c r="B376" s="1" t="s">
        <v>264</v>
      </c>
      <c r="C376" s="23" t="s">
        <v>28</v>
      </c>
      <c r="D376" s="12">
        <v>3600</v>
      </c>
      <c r="E376" s="71">
        <v>50</v>
      </c>
      <c r="F376" s="77">
        <f>D376*E376</f>
        <v>180000</v>
      </c>
    </row>
    <row r="377" spans="1:6" ht="13.5">
      <c r="A377" s="9" t="s">
        <v>700</v>
      </c>
      <c r="B377" s="1" t="s">
        <v>265</v>
      </c>
      <c r="C377" s="23" t="s">
        <v>28</v>
      </c>
      <c r="D377" s="12">
        <v>2500</v>
      </c>
      <c r="E377" s="71">
        <v>8</v>
      </c>
      <c r="F377" s="77">
        <f>D377*E377</f>
        <v>20000</v>
      </c>
    </row>
    <row r="378" spans="1:6" ht="41.25">
      <c r="A378" s="9" t="s">
        <v>701</v>
      </c>
      <c r="B378" s="2" t="s">
        <v>702</v>
      </c>
      <c r="C378" s="23" t="s">
        <v>28</v>
      </c>
      <c r="D378" s="12">
        <v>500</v>
      </c>
      <c r="E378" s="71">
        <v>150</v>
      </c>
      <c r="F378" s="77">
        <f>D378*E378</f>
        <v>75000</v>
      </c>
    </row>
    <row r="379" spans="1:6" ht="13.5">
      <c r="A379" s="7" t="s">
        <v>703</v>
      </c>
      <c r="B379" s="8" t="s">
        <v>266</v>
      </c>
      <c r="C379" s="7" t="s">
        <v>90</v>
      </c>
      <c r="D379" s="8" t="s">
        <v>90</v>
      </c>
      <c r="E379" s="76" t="s">
        <v>90</v>
      </c>
      <c r="F379" s="81"/>
    </row>
    <row r="380" spans="1:6" ht="54.75">
      <c r="A380" s="9" t="s">
        <v>704</v>
      </c>
      <c r="B380" s="62" t="s">
        <v>267</v>
      </c>
      <c r="C380" s="23" t="s">
        <v>24</v>
      </c>
      <c r="D380" s="12">
        <v>6035</v>
      </c>
      <c r="E380" s="71">
        <v>97.5</v>
      </c>
      <c r="F380" s="77">
        <f>D380*E380</f>
        <v>588412.5</v>
      </c>
    </row>
    <row r="381" spans="1:6" ht="13.5">
      <c r="A381" s="19" t="s">
        <v>705</v>
      </c>
      <c r="B381" s="1" t="s">
        <v>721</v>
      </c>
      <c r="C381" s="61" t="s">
        <v>24</v>
      </c>
      <c r="D381" s="12">
        <v>3000</v>
      </c>
      <c r="E381" s="71">
        <v>30</v>
      </c>
      <c r="F381" s="77">
        <f>D381*E381</f>
        <v>90000</v>
      </c>
    </row>
    <row r="383" spans="5:6" ht="13.5">
      <c r="E383" s="68" t="s">
        <v>722</v>
      </c>
      <c r="F383" s="69">
        <f>SUM(F4:F382)</f>
        <v>14145976.310000002</v>
      </c>
    </row>
    <row r="384" spans="5:6" ht="13.5">
      <c r="E384" s="68" t="s">
        <v>34</v>
      </c>
      <c r="F384" s="69">
        <f>F383*0.17</f>
        <v>2404815.9727000007</v>
      </c>
    </row>
    <row r="385" spans="5:6" ht="13.5">
      <c r="E385" s="68" t="s">
        <v>723</v>
      </c>
      <c r="F385" s="69">
        <f>SUM(F383:F384)</f>
        <v>16550792.282700002</v>
      </c>
    </row>
  </sheetData>
  <sheetProtection password="EB65" sheet="1" selectLockedCells="1"/>
  <autoFilter ref="A1:F62"/>
  <printOptions horizontalCentered="1"/>
  <pageMargins left="0.708661417322835" right="0.708661417322835" top="0.748031496062992" bottom="0.748031496062992" header="0.31496062992126" footer="0.31496062992126"/>
  <pageSetup fitToHeight="0" fitToWidth="1" horizontalDpi="600" verticalDpi="600" orientation="portrait" paperSize="9" scale="65" r:id="rId1"/>
  <headerFooter>
    <oddFooter>&amp;Cעמוד &amp;P מתוך &amp;N</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4129.elad</dc:creator>
  <cp:keywords/>
  <dc:description/>
  <cp:lastModifiedBy>Shlomi Gantz</cp:lastModifiedBy>
  <cp:lastPrinted>2020-12-08T10:51:30Z</cp:lastPrinted>
  <dcterms:created xsi:type="dcterms:W3CDTF">2020-06-17T06:04:32Z</dcterms:created>
  <dcterms:modified xsi:type="dcterms:W3CDTF">2021-10-07T10:57:06Z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_WORKBOOK_UID">
    <vt:lpwstr>6959f0805a2c4f9194bf811a27af0505</vt:lpwstr>
  </property>
</Properties>
</file>